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sglg501\Desktop\認可外保育関係\R4 認可外の保育料補助\01申請依頼\おしらせ（ＨＰ・施設・保護者）\石垣市認可外保育料・給食費補助事業補助金交付要綱\"/>
    </mc:Choice>
  </mc:AlternateContent>
  <bookViews>
    <workbookView xWindow="0" yWindow="0" windowWidth="23040" windowHeight="9096" tabRatio="828" activeTab="2"/>
  </bookViews>
  <sheets>
    <sheet name="様式第2 号（手書き用　自動計算設定なし）" sheetId="1" r:id="rId1"/>
    <sheet name="様式第2 号 (入力用　一部自動計算設定あり)" sheetId="2" r:id="rId2"/>
    <sheet name="施設用　記入例" sheetId="4" r:id="rId3"/>
  </sheets>
  <definedNames>
    <definedName name="_xlnm.Print_Area" localSheetId="2">'施設用　記入例'!$A$1:$P$35</definedName>
    <definedName name="_xlnm.Print_Area" localSheetId="0">'様式第2 号（手書き用　自動計算設定なし）'!$A$1:$P$35</definedName>
  </definedNames>
  <calcPr calcId="162913"/>
</workbook>
</file>

<file path=xl/calcChain.xml><?xml version="1.0" encoding="utf-8"?>
<calcChain xmlns="http://schemas.openxmlformats.org/spreadsheetml/2006/main">
  <c r="K273" i="2" l="1"/>
  <c r="J273" i="2"/>
  <c r="J272" i="2"/>
  <c r="K272" i="2" s="1"/>
  <c r="J271" i="2"/>
  <c r="K271" i="2" s="1"/>
  <c r="K270" i="2"/>
  <c r="J270" i="2"/>
  <c r="K269" i="2"/>
  <c r="J269" i="2"/>
  <c r="J268" i="2"/>
  <c r="K268" i="2" s="1"/>
  <c r="J267" i="2"/>
  <c r="K267" i="2" s="1"/>
  <c r="K266" i="2"/>
  <c r="J266" i="2"/>
  <c r="K265" i="2"/>
  <c r="J265" i="2"/>
  <c r="J264" i="2"/>
  <c r="K264" i="2" s="1"/>
  <c r="J263" i="2"/>
  <c r="K263" i="2" s="1"/>
  <c r="K262" i="2"/>
  <c r="J262" i="2"/>
  <c r="K261" i="2"/>
  <c r="J261" i="2"/>
  <c r="J260" i="2"/>
  <c r="K260" i="2" s="1"/>
  <c r="J259" i="2"/>
  <c r="K259" i="2" s="1"/>
  <c r="K258" i="2"/>
  <c r="J258" i="2"/>
  <c r="K257" i="2"/>
  <c r="J257" i="2"/>
  <c r="J256" i="2"/>
  <c r="K256" i="2" s="1"/>
  <c r="J255" i="2"/>
  <c r="K255" i="2" s="1"/>
  <c r="K254" i="2"/>
  <c r="J254" i="2"/>
  <c r="K238" i="2"/>
  <c r="J238" i="2"/>
  <c r="J237" i="2"/>
  <c r="K237" i="2" s="1"/>
  <c r="J236" i="2"/>
  <c r="K236" i="2" s="1"/>
  <c r="J235" i="2"/>
  <c r="K235" i="2" s="1"/>
  <c r="K234" i="2"/>
  <c r="J234" i="2"/>
  <c r="J233" i="2"/>
  <c r="K233" i="2" s="1"/>
  <c r="J232" i="2"/>
  <c r="K232" i="2" s="1"/>
  <c r="J231" i="2"/>
  <c r="K231" i="2" s="1"/>
  <c r="K230" i="2"/>
  <c r="J230" i="2"/>
  <c r="J229" i="2"/>
  <c r="K229" i="2" s="1"/>
  <c r="J228" i="2"/>
  <c r="K228" i="2" s="1"/>
  <c r="J227" i="2"/>
  <c r="K227" i="2" s="1"/>
  <c r="K226" i="2"/>
  <c r="J226" i="2"/>
  <c r="J225" i="2"/>
  <c r="K225" i="2" s="1"/>
  <c r="J224" i="2"/>
  <c r="K224" i="2" s="1"/>
  <c r="J223" i="2"/>
  <c r="K223" i="2" s="1"/>
  <c r="K222" i="2"/>
  <c r="J222" i="2"/>
  <c r="J221" i="2"/>
  <c r="K221" i="2" s="1"/>
  <c r="J220" i="2"/>
  <c r="K220" i="2" s="1"/>
  <c r="J219" i="2"/>
  <c r="K219" i="2" s="1"/>
  <c r="J203" i="2"/>
  <c r="K203" i="2" s="1"/>
  <c r="J202" i="2"/>
  <c r="K202" i="2" s="1"/>
  <c r="J201" i="2"/>
  <c r="K201" i="2" s="1"/>
  <c r="K200" i="2"/>
  <c r="J200" i="2"/>
  <c r="J199" i="2"/>
  <c r="K199" i="2" s="1"/>
  <c r="J198" i="2"/>
  <c r="K198" i="2" s="1"/>
  <c r="J197" i="2"/>
  <c r="K197" i="2" s="1"/>
  <c r="K196" i="2"/>
  <c r="J196" i="2"/>
  <c r="J195" i="2"/>
  <c r="K195" i="2" s="1"/>
  <c r="J194" i="2"/>
  <c r="K194" i="2" s="1"/>
  <c r="J193" i="2"/>
  <c r="K193" i="2" s="1"/>
  <c r="K192" i="2"/>
  <c r="J192" i="2"/>
  <c r="J191" i="2"/>
  <c r="K191" i="2" s="1"/>
  <c r="J190" i="2"/>
  <c r="K190" i="2" s="1"/>
  <c r="J189" i="2"/>
  <c r="K189" i="2" s="1"/>
  <c r="K188" i="2"/>
  <c r="J188" i="2"/>
  <c r="J187" i="2"/>
  <c r="K187" i="2" s="1"/>
  <c r="J186" i="2"/>
  <c r="K186" i="2" s="1"/>
  <c r="J185" i="2"/>
  <c r="K185" i="2" s="1"/>
  <c r="K184" i="2"/>
  <c r="J184" i="2"/>
  <c r="J168" i="2"/>
  <c r="K168" i="2" s="1"/>
  <c r="J167" i="2"/>
  <c r="K167" i="2" s="1"/>
  <c r="J166" i="2"/>
  <c r="K166" i="2" s="1"/>
  <c r="K165" i="2"/>
  <c r="J165" i="2"/>
  <c r="J164" i="2"/>
  <c r="K164" i="2" s="1"/>
  <c r="J163" i="2"/>
  <c r="K163" i="2" s="1"/>
  <c r="J162" i="2"/>
  <c r="K162" i="2" s="1"/>
  <c r="K161" i="2"/>
  <c r="J161" i="2"/>
  <c r="J160" i="2"/>
  <c r="K160" i="2" s="1"/>
  <c r="J159" i="2"/>
  <c r="K159" i="2" s="1"/>
  <c r="J158" i="2"/>
  <c r="K158" i="2" s="1"/>
  <c r="K157" i="2"/>
  <c r="J157" i="2"/>
  <c r="J156" i="2"/>
  <c r="K156" i="2" s="1"/>
  <c r="J155" i="2"/>
  <c r="K155" i="2" s="1"/>
  <c r="J154" i="2"/>
  <c r="K154" i="2" s="1"/>
  <c r="K153" i="2"/>
  <c r="J153" i="2"/>
  <c r="J152" i="2"/>
  <c r="K152" i="2" s="1"/>
  <c r="J151" i="2"/>
  <c r="K151" i="2" s="1"/>
  <c r="J150" i="2"/>
  <c r="K150" i="2" s="1"/>
  <c r="K149" i="2"/>
  <c r="J149" i="2"/>
  <c r="K133" i="2"/>
  <c r="J133" i="2"/>
  <c r="J132" i="2"/>
  <c r="K132" i="2" s="1"/>
  <c r="J131" i="2"/>
  <c r="K131" i="2" s="1"/>
  <c r="K130" i="2"/>
  <c r="J130" i="2"/>
  <c r="K129" i="2"/>
  <c r="J129" i="2"/>
  <c r="J128" i="2"/>
  <c r="K128" i="2" s="1"/>
  <c r="J127" i="2"/>
  <c r="K127" i="2" s="1"/>
  <c r="K126" i="2"/>
  <c r="J126" i="2"/>
  <c r="K125" i="2"/>
  <c r="J125" i="2"/>
  <c r="J124" i="2"/>
  <c r="K124" i="2" s="1"/>
  <c r="J123" i="2"/>
  <c r="K123" i="2" s="1"/>
  <c r="K122" i="2"/>
  <c r="J122" i="2"/>
  <c r="K121" i="2"/>
  <c r="J121" i="2"/>
  <c r="J120" i="2"/>
  <c r="K120" i="2" s="1"/>
  <c r="J119" i="2"/>
  <c r="K119" i="2" s="1"/>
  <c r="K118" i="2"/>
  <c r="J118" i="2"/>
  <c r="K117" i="2"/>
  <c r="J117" i="2"/>
  <c r="J116" i="2"/>
  <c r="K116" i="2" s="1"/>
  <c r="J115" i="2"/>
  <c r="K115" i="2" s="1"/>
  <c r="K114" i="2"/>
  <c r="J114" i="2"/>
  <c r="J98" i="2"/>
  <c r="K98" i="2" s="1"/>
  <c r="J97" i="2"/>
  <c r="K97" i="2" s="1"/>
  <c r="J96" i="2"/>
  <c r="K96" i="2" s="1"/>
  <c r="J95" i="2"/>
  <c r="K95" i="2" s="1"/>
  <c r="J94" i="2"/>
  <c r="K94" i="2" s="1"/>
  <c r="J93" i="2"/>
  <c r="K93" i="2" s="1"/>
  <c r="J92" i="2"/>
  <c r="K92" i="2" s="1"/>
  <c r="J91" i="2"/>
  <c r="K91" i="2" s="1"/>
  <c r="J90" i="2"/>
  <c r="K90" i="2" s="1"/>
  <c r="J89" i="2"/>
  <c r="K89" i="2" s="1"/>
  <c r="J88" i="2"/>
  <c r="K88" i="2" s="1"/>
  <c r="J87" i="2"/>
  <c r="K87" i="2" s="1"/>
  <c r="J86" i="2"/>
  <c r="K86" i="2" s="1"/>
  <c r="J85" i="2"/>
  <c r="K85" i="2" s="1"/>
  <c r="J84" i="2"/>
  <c r="K84" i="2" s="1"/>
  <c r="J83" i="2"/>
  <c r="K83" i="2" s="1"/>
  <c r="J82" i="2"/>
  <c r="K82" i="2" s="1"/>
  <c r="J81" i="2"/>
  <c r="K81" i="2" s="1"/>
  <c r="J80" i="2"/>
  <c r="K80" i="2" s="1"/>
  <c r="J79" i="2"/>
  <c r="K79" i="2" s="1"/>
  <c r="J63" i="2"/>
  <c r="K63" i="2" s="1"/>
  <c r="J62" i="2"/>
  <c r="K62" i="2" s="1"/>
  <c r="K61" i="2"/>
  <c r="J61" i="2"/>
  <c r="J60" i="2"/>
  <c r="K60" i="2" s="1"/>
  <c r="J59" i="2"/>
  <c r="K59" i="2" s="1"/>
  <c r="J58" i="2"/>
  <c r="K58" i="2" s="1"/>
  <c r="K57" i="2"/>
  <c r="J57" i="2"/>
  <c r="J56" i="2"/>
  <c r="K56" i="2" s="1"/>
  <c r="J55" i="2"/>
  <c r="K55" i="2" s="1"/>
  <c r="J54" i="2"/>
  <c r="K54" i="2" s="1"/>
  <c r="K53" i="2"/>
  <c r="J53" i="2"/>
  <c r="J52" i="2"/>
  <c r="K52" i="2" s="1"/>
  <c r="J51" i="2"/>
  <c r="K51" i="2" s="1"/>
  <c r="J50" i="2"/>
  <c r="K50" i="2" s="1"/>
  <c r="K49" i="2"/>
  <c r="J49" i="2"/>
  <c r="J48" i="2"/>
  <c r="K48" i="2" s="1"/>
  <c r="J47" i="2"/>
  <c r="K47" i="2" s="1"/>
  <c r="J46" i="2"/>
  <c r="K46" i="2" s="1"/>
  <c r="K45" i="2"/>
  <c r="J45" i="2"/>
  <c r="J44" i="2"/>
  <c r="K44" i="2" s="1"/>
  <c r="J28" i="2"/>
  <c r="K28" i="2" s="1"/>
  <c r="J27" i="2"/>
  <c r="K27" i="2" s="1"/>
  <c r="J26" i="2"/>
  <c r="K26" i="2" s="1"/>
  <c r="J25" i="2"/>
  <c r="K25" i="2" s="1"/>
  <c r="J24" i="2"/>
  <c r="K24" i="2" s="1"/>
  <c r="K23" i="2"/>
  <c r="J23" i="2"/>
  <c r="J22" i="2"/>
  <c r="K22" i="2" s="1"/>
  <c r="J21" i="2"/>
  <c r="K21" i="2" s="1"/>
  <c r="J20" i="2"/>
  <c r="K20" i="2" s="1"/>
  <c r="K19" i="2"/>
  <c r="J19" i="2"/>
  <c r="J18" i="2"/>
  <c r="K18" i="2" s="1"/>
  <c r="J17" i="2"/>
  <c r="K17" i="2" s="1"/>
  <c r="J16" i="2"/>
  <c r="K16" i="2" s="1"/>
  <c r="K15" i="2"/>
  <c r="J15" i="2"/>
  <c r="J14" i="2"/>
  <c r="K14" i="2" s="1"/>
  <c r="J13" i="2"/>
  <c r="K13" i="2" s="1"/>
  <c r="J12" i="2"/>
  <c r="K12" i="2" s="1"/>
  <c r="J11" i="2"/>
  <c r="K11" i="2" s="1"/>
  <c r="J10" i="2"/>
  <c r="K10" i="2" s="1"/>
  <c r="J9" i="2"/>
  <c r="K9" i="2" s="1"/>
  <c r="N29" i="4" l="1"/>
  <c r="K12" i="4"/>
  <c r="J12" i="4"/>
  <c r="J11" i="4"/>
  <c r="K11" i="4" s="1"/>
  <c r="K9" i="4"/>
  <c r="J9" i="4"/>
  <c r="N273" i="2" l="1"/>
  <c r="N272" i="2"/>
  <c r="N271" i="2"/>
  <c r="N270" i="2"/>
  <c r="N269" i="2"/>
  <c r="N268" i="2"/>
  <c r="N267" i="2"/>
  <c r="N266" i="2"/>
  <c r="N265" i="2"/>
  <c r="N264" i="2"/>
  <c r="N263" i="2"/>
  <c r="N262" i="2"/>
  <c r="N261" i="2"/>
  <c r="N260" i="2"/>
  <c r="N259" i="2"/>
  <c r="N258" i="2"/>
  <c r="N257" i="2"/>
  <c r="N256" i="2"/>
  <c r="N255" i="2"/>
  <c r="N254" i="2"/>
  <c r="N238" i="2"/>
  <c r="N237" i="2"/>
  <c r="N236" i="2"/>
  <c r="N235" i="2"/>
  <c r="N234" i="2"/>
  <c r="N233" i="2"/>
  <c r="N232" i="2"/>
  <c r="N231" i="2"/>
  <c r="N230" i="2"/>
  <c r="N229" i="2"/>
  <c r="N228" i="2"/>
  <c r="N227" i="2"/>
  <c r="N226" i="2"/>
  <c r="N225" i="2"/>
  <c r="N224" i="2"/>
  <c r="N223" i="2"/>
  <c r="N222" i="2"/>
  <c r="N221" i="2"/>
  <c r="N220" i="2"/>
  <c r="N219" i="2"/>
  <c r="N203" i="2"/>
  <c r="N202" i="2"/>
  <c r="N201" i="2"/>
  <c r="N200" i="2"/>
  <c r="N199" i="2"/>
  <c r="N198" i="2"/>
  <c r="N197" i="2"/>
  <c r="N196" i="2"/>
  <c r="N195" i="2"/>
  <c r="N194" i="2"/>
  <c r="N193" i="2"/>
  <c r="N192" i="2"/>
  <c r="N191" i="2"/>
  <c r="N190" i="2"/>
  <c r="N189" i="2"/>
  <c r="N188" i="2"/>
  <c r="N187" i="2"/>
  <c r="N186" i="2"/>
  <c r="N185" i="2"/>
  <c r="N184" i="2"/>
  <c r="N168" i="2"/>
  <c r="N167" i="2"/>
  <c r="N166" i="2"/>
  <c r="N165" i="2"/>
  <c r="N164" i="2"/>
  <c r="N163" i="2"/>
  <c r="N162" i="2"/>
  <c r="N161" i="2"/>
  <c r="N160" i="2"/>
  <c r="N159" i="2"/>
  <c r="N158" i="2"/>
  <c r="N157" i="2"/>
  <c r="N156" i="2"/>
  <c r="N155" i="2"/>
  <c r="N154" i="2"/>
  <c r="N153" i="2"/>
  <c r="N152" i="2"/>
  <c r="N151" i="2"/>
  <c r="N150" i="2"/>
  <c r="N149" i="2"/>
  <c r="N133" i="2"/>
  <c r="N132" i="2"/>
  <c r="N131" i="2"/>
  <c r="N130" i="2"/>
  <c r="N129" i="2"/>
  <c r="N128" i="2"/>
  <c r="N127" i="2"/>
  <c r="N126" i="2"/>
  <c r="N125" i="2"/>
  <c r="N124" i="2"/>
  <c r="N123" i="2"/>
  <c r="N122" i="2"/>
  <c r="N121" i="2"/>
  <c r="N120" i="2"/>
  <c r="N119" i="2"/>
  <c r="N118" i="2"/>
  <c r="N117" i="2"/>
  <c r="N116" i="2"/>
  <c r="N115" i="2"/>
  <c r="N114" i="2"/>
  <c r="N98" i="2"/>
  <c r="N97" i="2"/>
  <c r="N96" i="2"/>
  <c r="N95" i="2"/>
  <c r="N94" i="2"/>
  <c r="N93" i="2"/>
  <c r="N92" i="2"/>
  <c r="N91" i="2"/>
  <c r="N90" i="2"/>
  <c r="N89" i="2"/>
  <c r="N88" i="2"/>
  <c r="N87" i="2"/>
  <c r="N86" i="2"/>
  <c r="N85" i="2"/>
  <c r="N84" i="2"/>
  <c r="N83" i="2"/>
  <c r="N82" i="2"/>
  <c r="N81" i="2"/>
  <c r="N80" i="2"/>
  <c r="N79" i="2"/>
  <c r="N63" i="2"/>
  <c r="N62" i="2"/>
  <c r="N61" i="2"/>
  <c r="N60" i="2"/>
  <c r="N59" i="2"/>
  <c r="N58" i="2"/>
  <c r="N57" i="2"/>
  <c r="N56" i="2"/>
  <c r="N55" i="2"/>
  <c r="N54" i="2"/>
  <c r="N53" i="2"/>
  <c r="N52" i="2"/>
  <c r="N51" i="2"/>
  <c r="N50" i="2"/>
  <c r="N49" i="2"/>
  <c r="N48" i="2"/>
  <c r="N47" i="2"/>
  <c r="N46" i="2"/>
  <c r="N45" i="2"/>
  <c r="N44" i="2"/>
  <c r="N28" i="2"/>
  <c r="N23" i="2"/>
  <c r="N22" i="2"/>
  <c r="N21" i="2"/>
  <c r="N20" i="2"/>
  <c r="N15" i="2"/>
  <c r="N27" i="2"/>
  <c r="N26" i="2"/>
  <c r="N25" i="2"/>
  <c r="N24" i="2"/>
  <c r="N19" i="2"/>
  <c r="N18" i="2"/>
  <c r="N17" i="2"/>
  <c r="N16" i="2"/>
  <c r="N14" i="2"/>
  <c r="N13" i="2"/>
  <c r="N274" i="2" l="1"/>
  <c r="N239" i="2"/>
  <c r="N204" i="2"/>
  <c r="N169" i="2"/>
  <c r="N134" i="2"/>
  <c r="N99" i="2"/>
  <c r="N64" i="2"/>
  <c r="N10" i="2" l="1"/>
  <c r="N12" i="2"/>
  <c r="N11" i="2"/>
  <c r="N9" i="2"/>
  <c r="N29" i="2" l="1"/>
</calcChain>
</file>

<file path=xl/comments1.xml><?xml version="1.0" encoding="utf-8"?>
<comments xmlns="http://schemas.openxmlformats.org/spreadsheetml/2006/main">
  <authors>
    <author>demo</author>
  </authors>
  <commentList>
    <comment ref="N5" authorId="0" shapeId="0">
      <text>
        <r>
          <rPr>
            <b/>
            <sz val="11"/>
            <color indexed="81"/>
            <rFont val="MS P ゴシック"/>
            <family val="3"/>
            <charset val="128"/>
          </rPr>
          <t>右の「保護者が申請する場合に記載欄」を入力した場合は、b欄の金額を手打ちで入力してください。</t>
        </r>
      </text>
    </comment>
    <comment ref="N40" authorId="0" shapeId="0">
      <text>
        <r>
          <rPr>
            <b/>
            <sz val="11"/>
            <color indexed="81"/>
            <rFont val="MS P ゴシック"/>
            <family val="3"/>
            <charset val="128"/>
          </rPr>
          <t>右の「保護者が申請する場合に記載欄」を入力した場合は、b欄の金額を手打ちで入力してください。</t>
        </r>
      </text>
    </comment>
    <comment ref="N75" authorId="0" shapeId="0">
      <text>
        <r>
          <rPr>
            <b/>
            <sz val="11"/>
            <color indexed="81"/>
            <rFont val="MS P ゴシック"/>
            <family val="3"/>
            <charset val="128"/>
          </rPr>
          <t>右の「保護者が申請する場合に記載欄」を入力した場合は、b欄の金額を手打ちで入力してください。</t>
        </r>
      </text>
    </comment>
    <comment ref="N110" authorId="0" shapeId="0">
      <text>
        <r>
          <rPr>
            <b/>
            <sz val="11"/>
            <color indexed="81"/>
            <rFont val="MS P ゴシック"/>
            <family val="3"/>
            <charset val="128"/>
          </rPr>
          <t>右の「保護者が申請する場合に記載欄」を入力した場合は、b欄の金額を手打ちで入力してください。</t>
        </r>
      </text>
    </comment>
    <comment ref="N145" authorId="0" shapeId="0">
      <text>
        <r>
          <rPr>
            <b/>
            <sz val="11"/>
            <color indexed="81"/>
            <rFont val="MS P ゴシック"/>
            <family val="3"/>
            <charset val="128"/>
          </rPr>
          <t>右の「保護者が申請する場合に記載欄」を入力した場合は、b欄の金額を手打ちで入力してください。</t>
        </r>
      </text>
    </comment>
    <comment ref="N180" authorId="0" shapeId="0">
      <text>
        <r>
          <rPr>
            <b/>
            <sz val="11"/>
            <color indexed="81"/>
            <rFont val="MS P ゴシック"/>
            <family val="3"/>
            <charset val="128"/>
          </rPr>
          <t>右の「保護者が申請する場合に記載欄」を入力した場合は、b欄の金額を手打ちで入力してください。</t>
        </r>
      </text>
    </comment>
    <comment ref="N215" authorId="0" shapeId="0">
      <text>
        <r>
          <rPr>
            <b/>
            <sz val="11"/>
            <color indexed="81"/>
            <rFont val="MS P ゴシック"/>
            <family val="3"/>
            <charset val="128"/>
          </rPr>
          <t>右の「保護者が申請する場合に記載欄」を入力した場合は、b欄の金額を手打ちで入力してください。</t>
        </r>
      </text>
    </comment>
    <comment ref="N250" authorId="0" shapeId="0">
      <text>
        <r>
          <rPr>
            <b/>
            <sz val="11"/>
            <color indexed="81"/>
            <rFont val="MS P ゴシック"/>
            <family val="3"/>
            <charset val="128"/>
          </rPr>
          <t>右の「保護者が申請する場合に記載欄」を入力した場合は、b欄の金額を手打ちで入力してください。</t>
        </r>
      </text>
    </comment>
  </commentList>
</comments>
</file>

<file path=xl/sharedStrings.xml><?xml version="1.0" encoding="utf-8"?>
<sst xmlns="http://schemas.openxmlformats.org/spreadsheetml/2006/main" count="864" uniqueCount="57">
  <si>
    <t>施設名：</t>
    <rPh sb="0" eb="2">
      <t>シセツ</t>
    </rPh>
    <rPh sb="2" eb="3">
      <t>メイ</t>
    </rPh>
    <phoneticPr fontId="3"/>
  </si>
  <si>
    <t>Ａ</t>
    <phoneticPr fontId="3"/>
  </si>
  <si>
    <t>補助金所要額見込調書</t>
    <rPh sb="0" eb="3">
      <t>ホジョキン</t>
    </rPh>
    <rPh sb="3" eb="6">
      <t>ショヨウガク</t>
    </rPh>
    <rPh sb="6" eb="8">
      <t>ミコミ</t>
    </rPh>
    <rPh sb="8" eb="10">
      <t>チョウショ</t>
    </rPh>
    <phoneticPr fontId="3"/>
  </si>
  <si>
    <t>生年月日</t>
    <rPh sb="0" eb="2">
      <t>セイネン</t>
    </rPh>
    <rPh sb="2" eb="4">
      <t>ガッピ</t>
    </rPh>
    <phoneticPr fontId="2"/>
  </si>
  <si>
    <t>年　　月　　日</t>
    <rPh sb="0" eb="1">
      <t>ネン</t>
    </rPh>
    <rPh sb="3" eb="4">
      <t>ガツ</t>
    </rPh>
    <rPh sb="6" eb="7">
      <t>ニチ</t>
    </rPh>
    <phoneticPr fontId="2"/>
  </si>
  <si>
    <t>※月毎に作成してください。</t>
    <rPh sb="1" eb="2">
      <t>ツキ</t>
    </rPh>
    <rPh sb="2" eb="3">
      <t>ゴト</t>
    </rPh>
    <rPh sb="4" eb="6">
      <t>サクセイ</t>
    </rPh>
    <phoneticPr fontId="2"/>
  </si>
  <si>
    <t>クラス</t>
    <phoneticPr fontId="2"/>
  </si>
  <si>
    <t>本来の開園日数／月</t>
    <rPh sb="0" eb="2">
      <t>ホンライ</t>
    </rPh>
    <rPh sb="3" eb="5">
      <t>カイエン</t>
    </rPh>
    <rPh sb="5" eb="7">
      <t>ニッスウ</t>
    </rPh>
    <rPh sb="8" eb="9">
      <t>ツキ</t>
    </rPh>
    <phoneticPr fontId="2"/>
  </si>
  <si>
    <t>Ｃ</t>
    <phoneticPr fontId="2"/>
  </si>
  <si>
    <t>保育料</t>
    <rPh sb="0" eb="2">
      <t>ホイク</t>
    </rPh>
    <rPh sb="2" eb="3">
      <t>リョウ</t>
    </rPh>
    <phoneticPr fontId="2"/>
  </si>
  <si>
    <t>Ｄ</t>
    <phoneticPr fontId="2"/>
  </si>
  <si>
    <t>①</t>
    <phoneticPr fontId="2"/>
  </si>
  <si>
    <t>上限額</t>
    <rPh sb="0" eb="3">
      <t>ジョウゲンガク</t>
    </rPh>
    <phoneticPr fontId="3"/>
  </si>
  <si>
    <t>月額</t>
    <rPh sb="0" eb="2">
      <t>ゲツガク</t>
    </rPh>
    <phoneticPr fontId="3"/>
  </si>
  <si>
    <t>②</t>
    <phoneticPr fontId="2"/>
  </si>
  <si>
    <t>③</t>
    <phoneticPr fontId="3"/>
  </si>
  <si>
    <t>算定①</t>
    <rPh sb="0" eb="2">
      <t>サンテイ</t>
    </rPh>
    <phoneticPr fontId="2"/>
  </si>
  <si>
    <t>算定②</t>
    <rPh sb="0" eb="2">
      <t>サンテイ</t>
    </rPh>
    <phoneticPr fontId="2"/>
  </si>
  <si>
    <t>算定③</t>
    <rPh sb="0" eb="2">
      <t>サンテイ</t>
    </rPh>
    <phoneticPr fontId="2"/>
  </si>
  <si>
    <r>
      <rPr>
        <sz val="11"/>
        <rFont val="ＭＳ Ｐゴシック"/>
        <family val="3"/>
        <charset val="128"/>
      </rPr>
      <t>補助所要額</t>
    </r>
    <r>
      <rPr>
        <sz val="9"/>
        <rFont val="ＭＳ Ｐゴシック"/>
        <family val="3"/>
        <charset val="128"/>
      </rPr>
      <t xml:space="preserve">
</t>
    </r>
    <r>
      <rPr>
        <sz val="11"/>
        <rFont val="ＭＳ Ｐゴシック"/>
        <family val="3"/>
        <charset val="128"/>
      </rPr>
      <t>（①～③の最も少ない額）</t>
    </r>
    <rPh sb="0" eb="2">
      <t>ホジョ</t>
    </rPh>
    <rPh sb="2" eb="4">
      <t>ショヨウ</t>
    </rPh>
    <rPh sb="4" eb="5">
      <t>ガク</t>
    </rPh>
    <rPh sb="11" eb="12">
      <t>モット</t>
    </rPh>
    <rPh sb="13" eb="14">
      <t>スク</t>
    </rPh>
    <rPh sb="16" eb="17">
      <t>ガク</t>
    </rPh>
    <phoneticPr fontId="3"/>
  </si>
  <si>
    <t>年齢</t>
    <rPh sb="0" eb="2">
      <t>ネンレイ</t>
    </rPh>
    <phoneticPr fontId="2"/>
  </si>
  <si>
    <t>№</t>
    <phoneticPr fontId="2"/>
  </si>
  <si>
    <t>区分</t>
    <rPh sb="0" eb="2">
      <t>クブン</t>
    </rPh>
    <phoneticPr fontId="2"/>
  </si>
  <si>
    <t>様式第２号（第７条関係）</t>
    <rPh sb="0" eb="2">
      <t>ヨウシキ</t>
    </rPh>
    <rPh sb="2" eb="3">
      <t>ダイ</t>
    </rPh>
    <rPh sb="4" eb="5">
      <t>ゴウ</t>
    </rPh>
    <rPh sb="6" eb="7">
      <t>ダイ</t>
    </rPh>
    <rPh sb="8" eb="9">
      <t>ジョウ</t>
    </rPh>
    <rPh sb="9" eb="11">
      <t>カンケイ</t>
    </rPh>
    <phoneticPr fontId="3"/>
  </si>
  <si>
    <t>実際の
減免額</t>
    <rPh sb="0" eb="2">
      <t>ジッサイ</t>
    </rPh>
    <rPh sb="4" eb="6">
      <t>ゲンメン</t>
    </rPh>
    <rPh sb="6" eb="7">
      <t>ガク</t>
    </rPh>
    <phoneticPr fontId="2"/>
  </si>
  <si>
    <t>施設等利用費の給付予定額</t>
    <rPh sb="0" eb="2">
      <t>シセツ</t>
    </rPh>
    <rPh sb="2" eb="3">
      <t>トウ</t>
    </rPh>
    <rPh sb="3" eb="5">
      <t>リヨウ</t>
    </rPh>
    <rPh sb="5" eb="6">
      <t>ヒ</t>
    </rPh>
    <rPh sb="7" eb="9">
      <t>キュウフ</t>
    </rPh>
    <rPh sb="9" eb="11">
      <t>ヨテイ</t>
    </rPh>
    <rPh sb="11" eb="12">
      <t>ガク</t>
    </rPh>
    <phoneticPr fontId="2"/>
  </si>
  <si>
    <t>欠席
日数</t>
    <rPh sb="0" eb="2">
      <t>ケッセキ</t>
    </rPh>
    <rPh sb="3" eb="5">
      <t>ニッスウ</t>
    </rPh>
    <phoneticPr fontId="2"/>
  </si>
  <si>
    <t>Ｂ</t>
    <phoneticPr fontId="2"/>
  </si>
  <si>
    <t>Ｅ</t>
    <phoneticPr fontId="2"/>
  </si>
  <si>
    <r>
      <rPr>
        <sz val="12"/>
        <rFont val="ＭＳ Ｐゴシック"/>
        <family val="3"/>
        <charset val="128"/>
      </rPr>
      <t>算定日割月額</t>
    </r>
    <r>
      <rPr>
        <sz val="9"/>
        <rFont val="ＭＳ Ｐゴシック"/>
        <family val="3"/>
        <charset val="128"/>
      </rPr>
      <t xml:space="preserve">
</t>
    </r>
    <r>
      <rPr>
        <sz val="8"/>
        <rFont val="ＭＳ Ｐゴシック"/>
        <family val="3"/>
        <charset val="128"/>
      </rPr>
      <t>（（ＡーＢ）÷25×（Ｃ－Ｄ））</t>
    </r>
    <r>
      <rPr>
        <sz val="9"/>
        <rFont val="ＭＳ Ｐゴシック"/>
        <family val="3"/>
        <charset val="128"/>
      </rPr>
      <t xml:space="preserve">
※計算後10円未満切捨</t>
    </r>
    <rPh sb="0" eb="2">
      <t>サンテイ</t>
    </rPh>
    <rPh sb="2" eb="4">
      <t>ヒワ</t>
    </rPh>
    <rPh sb="4" eb="6">
      <t>ゲツガク</t>
    </rPh>
    <rPh sb="25" eb="27">
      <t>ケイサン</t>
    </rPh>
    <rPh sb="27" eb="28">
      <t>ゴ</t>
    </rPh>
    <rPh sb="30" eb="31">
      <t>エン</t>
    </rPh>
    <rPh sb="31" eb="33">
      <t>ミマン</t>
    </rPh>
    <rPh sb="33" eb="35">
      <t>キリス</t>
    </rPh>
    <phoneticPr fontId="2"/>
  </si>
  <si>
    <t>上限なし</t>
    <rPh sb="0" eb="2">
      <t>ジョウゲン</t>
    </rPh>
    <phoneticPr fontId="2"/>
  </si>
  <si>
    <t>保護者が申請する場合に記載</t>
    <rPh sb="0" eb="3">
      <t>ホゴシャ</t>
    </rPh>
    <rPh sb="4" eb="6">
      <t>シンセイ</t>
    </rPh>
    <rPh sb="8" eb="10">
      <t>バアイ</t>
    </rPh>
    <rPh sb="11" eb="13">
      <t>キサイ</t>
    </rPh>
    <phoneticPr fontId="2"/>
  </si>
  <si>
    <t>a</t>
    <phoneticPr fontId="2"/>
  </si>
  <si>
    <t>b</t>
    <phoneticPr fontId="2"/>
  </si>
  <si>
    <t>a-b</t>
    <phoneticPr fontId="2"/>
  </si>
  <si>
    <t>既に施設から減免済の額</t>
    <rPh sb="0" eb="1">
      <t>スデ</t>
    </rPh>
    <rPh sb="2" eb="4">
      <t>シセツ</t>
    </rPh>
    <rPh sb="6" eb="8">
      <t>ゲンメン</t>
    </rPh>
    <rPh sb="8" eb="9">
      <t>スミ</t>
    </rPh>
    <rPh sb="10" eb="11">
      <t>ガク</t>
    </rPh>
    <phoneticPr fontId="2"/>
  </si>
  <si>
    <t>保護者分
補助所要額</t>
    <rPh sb="0" eb="3">
      <t>ホゴシャ</t>
    </rPh>
    <rPh sb="3" eb="4">
      <t>ブン</t>
    </rPh>
    <rPh sb="5" eb="7">
      <t>ホジョ</t>
    </rPh>
    <rPh sb="7" eb="9">
      <t>ショヨウ</t>
    </rPh>
    <rPh sb="9" eb="10">
      <t>ガク</t>
    </rPh>
    <phoneticPr fontId="2"/>
  </si>
  <si>
    <t>給食費</t>
    <rPh sb="0" eb="3">
      <t>キュウショクヒ</t>
    </rPh>
    <phoneticPr fontId="2"/>
  </si>
  <si>
    <t>※保護者が申請する場合は、クラス年齢より右欄は施設が記入し、以下に施設からの証明を受けること。</t>
    <rPh sb="1" eb="4">
      <t>ホゴシャ</t>
    </rPh>
    <rPh sb="5" eb="7">
      <t>シンセイ</t>
    </rPh>
    <rPh sb="9" eb="11">
      <t>バアイ</t>
    </rPh>
    <rPh sb="16" eb="18">
      <t>ネンレイ</t>
    </rPh>
    <rPh sb="20" eb="21">
      <t>ミギ</t>
    </rPh>
    <rPh sb="21" eb="22">
      <t>ラン</t>
    </rPh>
    <rPh sb="23" eb="25">
      <t>シセツ</t>
    </rPh>
    <rPh sb="26" eb="28">
      <t>キニュウ</t>
    </rPh>
    <rPh sb="30" eb="32">
      <t>イカ</t>
    </rPh>
    <rPh sb="33" eb="35">
      <t>シセツ</t>
    </rPh>
    <rPh sb="38" eb="40">
      <t>ショウメイ</t>
    </rPh>
    <rPh sb="41" eb="42">
      <t>ウ</t>
    </rPh>
    <phoneticPr fontId="2"/>
  </si>
  <si>
    <t>　　</t>
    <phoneticPr fontId="2"/>
  </si>
  <si>
    <t>代表者名：</t>
    <rPh sb="0" eb="3">
      <t>ダイヒョウシャ</t>
    </rPh>
    <rPh sb="3" eb="4">
      <t>メイ</t>
    </rPh>
    <phoneticPr fontId="2"/>
  </si>
  <si>
    <t>所 在 地：</t>
    <rPh sb="0" eb="1">
      <t>トコロ</t>
    </rPh>
    <rPh sb="2" eb="3">
      <t>ザイ</t>
    </rPh>
    <rPh sb="4" eb="5">
      <t>チ</t>
    </rPh>
    <phoneticPr fontId="2"/>
  </si>
  <si>
    <t>施 設 名：</t>
    <rPh sb="0" eb="1">
      <t>シ</t>
    </rPh>
    <rPh sb="2" eb="3">
      <t>セツ</t>
    </rPh>
    <rPh sb="4" eb="5">
      <t>メイ</t>
    </rPh>
    <phoneticPr fontId="2"/>
  </si>
  <si>
    <t>印</t>
    <rPh sb="0" eb="1">
      <t>イン</t>
    </rPh>
    <phoneticPr fontId="2"/>
  </si>
  <si>
    <t>月　合　計</t>
    <rPh sb="0" eb="1">
      <t>ツキ</t>
    </rPh>
    <rPh sb="2" eb="3">
      <t>ゴウ</t>
    </rPh>
    <rPh sb="4" eb="5">
      <t>ケイ</t>
    </rPh>
    <phoneticPr fontId="3"/>
  </si>
  <si>
    <t>小　計</t>
    <rPh sb="0" eb="1">
      <t>ショウ</t>
    </rPh>
    <rPh sb="2" eb="3">
      <t>ケイ</t>
    </rPh>
    <phoneticPr fontId="3"/>
  </si>
  <si>
    <r>
      <rPr>
        <sz val="12"/>
        <rFont val="ＭＳ Ｐゴシック"/>
        <family val="3"/>
        <charset val="128"/>
      </rPr>
      <t>算定減免額</t>
    </r>
    <r>
      <rPr>
        <sz val="9"/>
        <rFont val="ＭＳ Ｐゴシック"/>
        <family val="3"/>
        <charset val="128"/>
      </rPr>
      <t xml:space="preserve">
（Ａ－Ｂ－Ｅ）</t>
    </r>
    <rPh sb="0" eb="2">
      <t>サンテイ</t>
    </rPh>
    <rPh sb="2" eb="4">
      <t>ゲンメン</t>
    </rPh>
    <rPh sb="4" eb="5">
      <t>ガク</t>
    </rPh>
    <phoneticPr fontId="2"/>
  </si>
  <si>
    <t>　　　　　　　年　　月　　日付け、退園した上記の園児について、上記のとおりであることを証明します。</t>
    <rPh sb="7" eb="8">
      <t>ネン</t>
    </rPh>
    <rPh sb="10" eb="11">
      <t>ガツ</t>
    </rPh>
    <rPh sb="13" eb="14">
      <t>ニチ</t>
    </rPh>
    <rPh sb="14" eb="15">
      <t>ヅ</t>
    </rPh>
    <rPh sb="17" eb="19">
      <t>タイエン</t>
    </rPh>
    <rPh sb="21" eb="23">
      <t>ジョウキ</t>
    </rPh>
    <rPh sb="24" eb="26">
      <t>エンジ</t>
    </rPh>
    <rPh sb="31" eb="33">
      <t>ジョウキ</t>
    </rPh>
    <rPh sb="43" eb="45">
      <t>ショウメイ</t>
    </rPh>
    <phoneticPr fontId="2"/>
  </si>
  <si>
    <t>園児氏名</t>
    <rPh sb="0" eb="2">
      <t>エンジ</t>
    </rPh>
    <rPh sb="1" eb="2">
      <t>トウエン</t>
    </rPh>
    <rPh sb="2" eb="4">
      <t>シメイ</t>
    </rPh>
    <phoneticPr fontId="3"/>
  </si>
  <si>
    <t>家庭内保育協力月（　　　月）</t>
    <rPh sb="0" eb="3">
      <t>カテイナイ</t>
    </rPh>
    <rPh sb="3" eb="5">
      <t>ホイク</t>
    </rPh>
    <rPh sb="5" eb="7">
      <t>キョウリョク</t>
    </rPh>
    <rPh sb="7" eb="8">
      <t>ツキ</t>
    </rPh>
    <rPh sb="12" eb="13">
      <t>ガツ</t>
    </rPh>
    <phoneticPr fontId="2"/>
  </si>
  <si>
    <t>ＯＯＯ保育園</t>
    <rPh sb="3" eb="6">
      <t>ホイクエン</t>
    </rPh>
    <phoneticPr fontId="2"/>
  </si>
  <si>
    <t>石垣　太郎</t>
    <rPh sb="0" eb="2">
      <t>イシガキ</t>
    </rPh>
    <rPh sb="3" eb="5">
      <t>タロウ</t>
    </rPh>
    <phoneticPr fontId="2"/>
  </si>
  <si>
    <t>八重山　華子</t>
    <rPh sb="0" eb="3">
      <t>ヤエヤマ</t>
    </rPh>
    <rPh sb="4" eb="6">
      <t>ハナコ</t>
    </rPh>
    <phoneticPr fontId="2"/>
  </si>
  <si>
    <t>3</t>
    <phoneticPr fontId="2"/>
  </si>
  <si>
    <t>Ｈ31年　6月　26日</t>
    <rPh sb="3" eb="4">
      <t>ネン</t>
    </rPh>
    <rPh sb="6" eb="7">
      <t>ガツ</t>
    </rPh>
    <rPh sb="10" eb="11">
      <t>ニチ</t>
    </rPh>
    <phoneticPr fontId="2"/>
  </si>
  <si>
    <t>Ｈ30年　12月　10日</t>
    <rPh sb="3" eb="4">
      <t>ネン</t>
    </rPh>
    <rPh sb="7" eb="8">
      <t>ガツ</t>
    </rPh>
    <rPh sb="11" eb="12">
      <t>ニチ</t>
    </rPh>
    <phoneticPr fontId="2"/>
  </si>
  <si>
    <t>家庭内保育協力月（　7月）</t>
    <rPh sb="0" eb="3">
      <t>カテイナイ</t>
    </rPh>
    <rPh sb="3" eb="5">
      <t>ホイク</t>
    </rPh>
    <rPh sb="5" eb="7">
      <t>キョウリョク</t>
    </rPh>
    <rPh sb="7" eb="8">
      <t>ツキ</t>
    </rPh>
    <rPh sb="11" eb="12">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</si>
</sst>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4">
    <font>
      <sz val="11"/>
      <name val="ＭＳ Ｐゴシック"/>
      <family val="3"/>
      <charset val="128"/>
    </font>
    <font>
      <sz val="11"/>
      <name val="ＭＳ Ｐゴシック"/>
      <family val="3"/>
      <charset val="128"/>
    </font>
    <font>
      <sz val="6"/>
      <name val="ＭＳ Ｐゴシック"/>
      <family val="2"/>
      <charset val="128"/>
      <scheme val="minor"/>
    </font>
    <font>
      <sz val="6"/>
      <name val="ＭＳ Ｐゴシック"/>
      <family val="3"/>
      <charset val="128"/>
    </font>
    <font>
      <sz val="9"/>
      <name val="ＭＳ Ｐゴシック"/>
      <family val="3"/>
      <charset val="128"/>
    </font>
    <font>
      <sz val="12"/>
      <name val="ＭＳ Ｐゴシック"/>
      <family val="3"/>
      <charset val="128"/>
    </font>
    <font>
      <sz val="14"/>
      <name val="ＭＳ Ｐゴシック"/>
      <family val="3"/>
      <charset val="128"/>
    </font>
    <font>
      <u/>
      <sz val="16"/>
      <name val="ＭＳ Ｐゴシック"/>
      <family val="3"/>
      <charset val="128"/>
    </font>
    <font>
      <sz val="8"/>
      <name val="ＭＳ Ｐゴシック"/>
      <family val="3"/>
      <charset val="128"/>
    </font>
    <font>
      <sz val="16"/>
      <name val="ＭＳ Ｐゴシック"/>
      <family val="3"/>
      <charset val="128"/>
    </font>
    <font>
      <sz val="10"/>
      <name val="ＭＳ Ｐゴシック"/>
      <family val="3"/>
      <charset val="128"/>
    </font>
    <font>
      <sz val="12"/>
      <name val="ＭＳ ゴシック"/>
      <family val="3"/>
      <charset val="128"/>
    </font>
    <font>
      <b/>
      <sz val="11"/>
      <color indexed="81"/>
      <name val="MS P ゴシック"/>
      <family val="3"/>
      <charset val="128"/>
    </font>
    <font>
      <sz val="20"/>
      <name val="ＭＳ Ｐゴシック"/>
      <family val="3"/>
      <charset val="128"/>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style="medium">
        <color indexed="64"/>
      </right>
      <top style="dotted">
        <color indexed="64"/>
      </top>
      <bottom style="thin">
        <color indexed="64"/>
      </bottom>
      <diagonal/>
    </border>
    <border>
      <left style="medium">
        <color indexed="64"/>
      </left>
      <right style="medium">
        <color indexed="64"/>
      </right>
      <top style="dotted">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style="thin">
        <color indexed="64"/>
      </top>
      <bottom style="dashed">
        <color indexed="64"/>
      </bottom>
      <diagonal/>
    </border>
  </borders>
  <cellStyleXfs count="3">
    <xf numFmtId="0" fontId="0" fillId="0" borderId="0"/>
    <xf numFmtId="38" fontId="1" fillId="0" borderId="0" applyFont="0" applyFill="0" applyBorder="0" applyAlignment="0" applyProtection="0"/>
    <xf numFmtId="0" fontId="1" fillId="0" borderId="0"/>
  </cellStyleXfs>
  <cellXfs count="120">
    <xf numFmtId="0" fontId="0" fillId="0" borderId="0" xfId="0"/>
    <xf numFmtId="38" fontId="5" fillId="0" borderId="22" xfId="1" applyFont="1" applyBorder="1" applyAlignment="1">
      <alignment horizontal="center" vertical="top"/>
    </xf>
    <xf numFmtId="38" fontId="5" fillId="0" borderId="11" xfId="1" applyFont="1" applyBorder="1" applyAlignment="1">
      <alignment horizontal="center" vertical="top"/>
    </xf>
    <xf numFmtId="38" fontId="1" fillId="0" borderId="0" xfId="1" applyFont="1"/>
    <xf numFmtId="38" fontId="1" fillId="0" borderId="0" xfId="1" applyFont="1" applyBorder="1" applyAlignment="1">
      <alignment horizontal="right"/>
    </xf>
    <xf numFmtId="38" fontId="1" fillId="0" borderId="0" xfId="1" applyFont="1" applyAlignment="1"/>
    <xf numFmtId="38" fontId="6" fillId="0" borderId="0" xfId="1" applyFont="1" applyBorder="1" applyAlignment="1">
      <alignment horizontal="right"/>
    </xf>
    <xf numFmtId="38" fontId="6" fillId="0" borderId="0" xfId="1" applyFont="1"/>
    <xf numFmtId="38" fontId="7" fillId="0" borderId="0" xfId="1" applyFont="1"/>
    <xf numFmtId="38" fontId="1" fillId="0" borderId="0" xfId="1" applyFont="1" applyAlignment="1">
      <alignment horizontal="right"/>
    </xf>
    <xf numFmtId="38" fontId="1" fillId="0" borderId="1" xfId="1" applyFont="1" applyBorder="1"/>
    <xf numFmtId="38" fontId="5" fillId="0" borderId="1" xfId="1" applyFont="1" applyBorder="1"/>
    <xf numFmtId="38" fontId="1" fillId="0" borderId="2" xfId="1" applyFont="1" applyBorder="1"/>
    <xf numFmtId="176" fontId="5" fillId="0" borderId="3" xfId="1" applyNumberFormat="1" applyFont="1" applyBorder="1" applyAlignment="1">
      <alignment horizontal="center" vertical="center" wrapText="1" shrinkToFit="1"/>
    </xf>
    <xf numFmtId="38" fontId="8" fillId="0" borderId="5" xfId="1" applyFont="1" applyBorder="1"/>
    <xf numFmtId="176" fontId="8" fillId="0" borderId="5" xfId="1" applyNumberFormat="1" applyFont="1" applyBorder="1"/>
    <xf numFmtId="38" fontId="8" fillId="0" borderId="6" xfId="1" applyFont="1" applyBorder="1"/>
    <xf numFmtId="38" fontId="5" fillId="0" borderId="14" xfId="1" applyFont="1" applyBorder="1" applyAlignment="1">
      <alignment horizontal="center" vertical="top"/>
    </xf>
    <xf numFmtId="38" fontId="5" fillId="0" borderId="6" xfId="1" applyFont="1" applyBorder="1" applyAlignment="1">
      <alignment horizontal="center" vertical="top"/>
    </xf>
    <xf numFmtId="38" fontId="5" fillId="0" borderId="13" xfId="1" applyFont="1" applyBorder="1" applyAlignment="1">
      <alignment vertical="center"/>
    </xf>
    <xf numFmtId="38" fontId="5" fillId="0" borderId="4" xfId="1" applyFont="1" applyBorder="1" applyAlignment="1">
      <alignment horizontal="right" vertical="center"/>
    </xf>
    <xf numFmtId="38" fontId="5" fillId="0" borderId="21" xfId="1" applyFont="1" applyBorder="1" applyAlignment="1">
      <alignment horizontal="right" vertical="center"/>
    </xf>
    <xf numFmtId="38" fontId="5" fillId="0" borderId="10" xfId="1" applyFont="1" applyBorder="1" applyAlignment="1">
      <alignment horizontal="right" vertical="center"/>
    </xf>
    <xf numFmtId="38" fontId="5" fillId="0" borderId="10" xfId="1" applyFont="1" applyBorder="1" applyAlignment="1">
      <alignment horizontal="center" vertical="center"/>
    </xf>
    <xf numFmtId="38" fontId="5" fillId="0" borderId="9" xfId="1" applyFont="1" applyBorder="1" applyAlignment="1">
      <alignment vertical="center"/>
    </xf>
    <xf numFmtId="38" fontId="5" fillId="0" borderId="16" xfId="1" applyFont="1" applyBorder="1" applyAlignment="1">
      <alignment horizontal="center"/>
    </xf>
    <xf numFmtId="38" fontId="5" fillId="0" borderId="0" xfId="1" applyFont="1"/>
    <xf numFmtId="38" fontId="5" fillId="0" borderId="25" xfId="1" applyFont="1" applyBorder="1" applyAlignment="1">
      <alignment vertical="center"/>
    </xf>
    <xf numFmtId="38" fontId="5" fillId="0" borderId="26" xfId="1" applyFont="1" applyBorder="1" applyAlignment="1">
      <alignment horizontal="right" vertical="center"/>
    </xf>
    <xf numFmtId="38" fontId="5" fillId="0" borderId="27" xfId="1" applyFont="1" applyBorder="1" applyAlignment="1">
      <alignment horizontal="right" vertical="center"/>
    </xf>
    <xf numFmtId="38" fontId="5" fillId="0" borderId="28" xfId="1" applyFont="1" applyBorder="1" applyAlignment="1">
      <alignment horizontal="right" vertical="center"/>
    </xf>
    <xf numFmtId="38" fontId="5" fillId="0" borderId="28" xfId="1" applyFont="1" applyBorder="1" applyAlignment="1">
      <alignment horizontal="center" vertical="center" wrapText="1"/>
    </xf>
    <xf numFmtId="38" fontId="5" fillId="0" borderId="29" xfId="1" applyFont="1" applyBorder="1" applyAlignment="1">
      <alignment vertical="center"/>
    </xf>
    <xf numFmtId="38" fontId="5" fillId="0" borderId="30" xfId="1" applyFont="1" applyBorder="1" applyAlignment="1">
      <alignment vertical="center"/>
    </xf>
    <xf numFmtId="38" fontId="5" fillId="0" borderId="31" xfId="1" applyFont="1" applyBorder="1" applyAlignment="1">
      <alignment horizontal="right" vertical="center"/>
    </xf>
    <xf numFmtId="38" fontId="5" fillId="0" borderId="32" xfId="1" applyFont="1" applyBorder="1" applyAlignment="1">
      <alignment horizontal="right" vertical="center"/>
    </xf>
    <xf numFmtId="38" fontId="5" fillId="0" borderId="33" xfId="1" applyFont="1" applyBorder="1" applyAlignment="1">
      <alignment horizontal="right" vertical="center"/>
    </xf>
    <xf numFmtId="38" fontId="1" fillId="0" borderId="5" xfId="1" applyFont="1" applyBorder="1" applyAlignment="1"/>
    <xf numFmtId="38" fontId="5" fillId="0" borderId="27" xfId="1" applyFont="1" applyBorder="1" applyAlignment="1">
      <alignment horizontal="center" vertical="center"/>
    </xf>
    <xf numFmtId="38" fontId="5" fillId="0" borderId="34" xfId="1" applyFont="1" applyBorder="1" applyAlignment="1">
      <alignment horizontal="center" vertical="center" wrapText="1"/>
    </xf>
    <xf numFmtId="38" fontId="5" fillId="0" borderId="35" xfId="1" applyFont="1" applyBorder="1" applyAlignment="1">
      <alignment horizontal="center" vertical="center"/>
    </xf>
    <xf numFmtId="38" fontId="0" fillId="0" borderId="0" xfId="1" applyFont="1"/>
    <xf numFmtId="38" fontId="6" fillId="0" borderId="0" xfId="1" applyFont="1" applyAlignment="1">
      <alignment horizontal="center" vertical="center" wrapText="1"/>
    </xf>
    <xf numFmtId="38" fontId="5" fillId="0" borderId="8" xfId="1" applyFont="1" applyBorder="1" applyAlignment="1">
      <alignment horizontal="center" vertical="top"/>
    </xf>
    <xf numFmtId="38" fontId="5" fillId="0" borderId="0" xfId="1" applyFont="1" applyBorder="1" applyAlignment="1">
      <alignment horizontal="right" vertical="center"/>
    </xf>
    <xf numFmtId="0" fontId="5" fillId="0" borderId="14" xfId="2" applyFont="1" applyBorder="1" applyAlignment="1">
      <alignment horizontal="center" vertical="center" wrapText="1"/>
    </xf>
    <xf numFmtId="38" fontId="5" fillId="0" borderId="7" xfId="1" applyFont="1" applyBorder="1" applyAlignment="1">
      <alignment vertical="center"/>
    </xf>
    <xf numFmtId="0" fontId="5" fillId="0" borderId="5" xfId="2" applyFont="1" applyBorder="1" applyAlignment="1">
      <alignment horizontal="center" vertical="center" wrapText="1"/>
    </xf>
    <xf numFmtId="38" fontId="5" fillId="0" borderId="5" xfId="1" applyFont="1" applyBorder="1" applyAlignment="1">
      <alignment horizontal="center"/>
    </xf>
    <xf numFmtId="38" fontId="5" fillId="0" borderId="36" xfId="1" applyFont="1" applyBorder="1" applyAlignment="1">
      <alignment vertical="center"/>
    </xf>
    <xf numFmtId="38" fontId="1" fillId="0" borderId="36" xfId="1" applyFont="1" applyBorder="1"/>
    <xf numFmtId="38" fontId="5" fillId="0" borderId="37" xfId="1" applyFont="1" applyBorder="1" applyAlignment="1">
      <alignment vertical="center"/>
    </xf>
    <xf numFmtId="38" fontId="1" fillId="0" borderId="37" xfId="1" applyFont="1" applyBorder="1"/>
    <xf numFmtId="38" fontId="5" fillId="0" borderId="24" xfId="1" applyFont="1" applyBorder="1" applyAlignment="1">
      <alignment vertical="center"/>
    </xf>
    <xf numFmtId="38" fontId="1" fillId="0" borderId="38" xfId="1" applyFont="1" applyBorder="1" applyAlignment="1"/>
    <xf numFmtId="38" fontId="1" fillId="0" borderId="40" xfId="1" applyFont="1" applyBorder="1" applyAlignment="1"/>
    <xf numFmtId="38" fontId="11" fillId="0" borderId="0" xfId="1" applyFont="1"/>
    <xf numFmtId="38" fontId="5" fillId="0" borderId="0" xfId="1" applyFont="1" applyAlignment="1">
      <alignment vertical="top"/>
    </xf>
    <xf numFmtId="38" fontId="5" fillId="0" borderId="0" xfId="1" applyFont="1" applyAlignment="1"/>
    <xf numFmtId="38" fontId="6" fillId="0" borderId="0" xfId="1" applyFont="1" applyAlignment="1">
      <alignment horizontal="center" vertical="center" wrapText="1"/>
    </xf>
    <xf numFmtId="176" fontId="5" fillId="0" borderId="3" xfId="1" applyNumberFormat="1" applyFont="1" applyBorder="1" applyAlignment="1">
      <alignment horizontal="center" vertical="center" wrapText="1" shrinkToFit="1"/>
    </xf>
    <xf numFmtId="38" fontId="5" fillId="0" borderId="45" xfId="1" applyFont="1" applyBorder="1" applyAlignment="1">
      <alignment horizontal="right" vertical="center"/>
    </xf>
    <xf numFmtId="38" fontId="5" fillId="0" borderId="46" xfId="1" applyFont="1" applyBorder="1" applyAlignment="1">
      <alignment horizontal="right" vertical="center"/>
    </xf>
    <xf numFmtId="38" fontId="5" fillId="0" borderId="47" xfId="1" applyFont="1" applyBorder="1" applyAlignment="1">
      <alignment horizontal="right" vertical="center"/>
    </xf>
    <xf numFmtId="38" fontId="5" fillId="0" borderId="48" xfId="1" applyFont="1" applyBorder="1" applyAlignment="1">
      <alignment vertical="center"/>
    </xf>
    <xf numFmtId="38" fontId="5" fillId="0" borderId="49" xfId="1" applyFont="1" applyBorder="1" applyAlignment="1">
      <alignment vertical="center"/>
    </xf>
    <xf numFmtId="38" fontId="6" fillId="0" borderId="0" xfId="1" applyFont="1" applyAlignment="1">
      <alignment horizontal="center" vertical="center" wrapText="1"/>
    </xf>
    <xf numFmtId="176" fontId="5" fillId="0" borderId="3" xfId="1" applyNumberFormat="1" applyFont="1" applyBorder="1" applyAlignment="1">
      <alignment horizontal="center" vertical="center" wrapText="1" shrinkToFit="1"/>
    </xf>
    <xf numFmtId="38" fontId="5" fillId="0" borderId="50" xfId="1" applyFont="1" applyBorder="1" applyAlignment="1">
      <alignment horizontal="right" vertical="center"/>
    </xf>
    <xf numFmtId="38" fontId="5" fillId="0" borderId="51" xfId="1" applyFont="1" applyBorder="1" applyAlignment="1">
      <alignment horizontal="right" vertical="center"/>
    </xf>
    <xf numFmtId="38" fontId="5" fillId="0" borderId="52" xfId="1" applyFont="1" applyBorder="1" applyAlignment="1">
      <alignment horizontal="right" vertical="center"/>
    </xf>
    <xf numFmtId="49" fontId="5" fillId="0" borderId="1" xfId="1" applyNumberFormat="1" applyFont="1" applyBorder="1" applyAlignment="1">
      <alignment horizontal="center" vertical="center"/>
    </xf>
    <xf numFmtId="49" fontId="5" fillId="0" borderId="23" xfId="1" applyNumberFormat="1" applyFont="1" applyBorder="1" applyAlignment="1">
      <alignment horizontal="center" vertical="center"/>
    </xf>
    <xf numFmtId="38" fontId="5" fillId="0" borderId="1" xfId="1" applyFont="1" applyBorder="1" applyAlignment="1">
      <alignment horizontal="center" vertical="center"/>
    </xf>
    <xf numFmtId="38" fontId="5" fillId="0" borderId="5" xfId="1" applyFont="1" applyBorder="1" applyAlignment="1">
      <alignment horizontal="center" vertical="center"/>
    </xf>
    <xf numFmtId="0" fontId="4" fillId="0" borderId="15" xfId="2" applyFont="1" applyBorder="1" applyAlignment="1">
      <alignment horizontal="center" vertical="center" wrapText="1"/>
    </xf>
    <xf numFmtId="0" fontId="4" fillId="0" borderId="13" xfId="2" applyFont="1" applyBorder="1" applyAlignment="1">
      <alignment horizontal="center" vertical="center" wrapText="1"/>
    </xf>
    <xf numFmtId="38" fontId="5" fillId="0" borderId="23" xfId="1" applyFont="1" applyBorder="1" applyAlignment="1">
      <alignment horizontal="center" vertical="center"/>
    </xf>
    <xf numFmtId="38" fontId="5" fillId="0" borderId="17" xfId="1" applyFont="1" applyBorder="1" applyAlignment="1">
      <alignment horizontal="center"/>
    </xf>
    <xf numFmtId="38" fontId="5" fillId="0" borderId="18" xfId="1" applyFont="1" applyBorder="1" applyAlignment="1">
      <alignment horizontal="center"/>
    </xf>
    <xf numFmtId="38" fontId="5" fillId="0" borderId="19" xfId="1" applyFont="1" applyBorder="1" applyAlignment="1">
      <alignment horizontal="center"/>
    </xf>
    <xf numFmtId="0" fontId="5" fillId="0" borderId="12" xfId="2" applyFont="1" applyBorder="1" applyAlignment="1">
      <alignment horizontal="center" vertical="center" wrapText="1"/>
    </xf>
    <xf numFmtId="0" fontId="5" fillId="0" borderId="10" xfId="2" applyFont="1" applyBorder="1" applyAlignment="1">
      <alignment horizontal="center" vertical="center" wrapText="1"/>
    </xf>
    <xf numFmtId="0" fontId="5" fillId="0" borderId="15" xfId="2" applyFont="1" applyBorder="1" applyAlignment="1">
      <alignment horizontal="center" vertical="center" wrapText="1"/>
    </xf>
    <xf numFmtId="0" fontId="5" fillId="0" borderId="13" xfId="2" applyFont="1" applyBorder="1" applyAlignment="1">
      <alignment horizontal="center" vertical="center" wrapText="1"/>
    </xf>
    <xf numFmtId="0" fontId="4" fillId="0" borderId="1" xfId="2" applyFont="1" applyBorder="1" applyAlignment="1">
      <alignment horizontal="center" vertical="center" wrapText="1"/>
    </xf>
    <xf numFmtId="0" fontId="4" fillId="0" borderId="3" xfId="2" applyFont="1" applyBorder="1" applyAlignment="1">
      <alignment horizontal="center" vertical="center" wrapText="1"/>
    </xf>
    <xf numFmtId="0" fontId="0" fillId="0" borderId="12" xfId="2" applyFont="1" applyBorder="1" applyAlignment="1">
      <alignment horizontal="center" vertical="center" wrapText="1"/>
    </xf>
    <xf numFmtId="0" fontId="1" fillId="0" borderId="10" xfId="2" applyFont="1" applyBorder="1" applyAlignment="1">
      <alignment horizontal="center" vertical="center" wrapText="1"/>
    </xf>
    <xf numFmtId="0" fontId="4" fillId="0" borderId="20" xfId="2" applyFont="1" applyBorder="1" applyAlignment="1">
      <alignment horizontal="center" vertical="center" wrapText="1"/>
    </xf>
    <xf numFmtId="0" fontId="4" fillId="0" borderId="21" xfId="2" applyFont="1" applyBorder="1" applyAlignment="1">
      <alignment horizontal="center" vertical="center" wrapText="1"/>
    </xf>
    <xf numFmtId="38" fontId="5" fillId="0" borderId="21" xfId="1" applyFont="1" applyBorder="1" applyAlignment="1">
      <alignment horizontal="center" vertical="center" wrapText="1" shrinkToFit="1"/>
    </xf>
    <xf numFmtId="0" fontId="10" fillId="0" borderId="1" xfId="2" applyFont="1" applyBorder="1" applyAlignment="1">
      <alignment horizontal="center" vertical="center" wrapText="1"/>
    </xf>
    <xf numFmtId="0" fontId="10" fillId="0" borderId="3" xfId="2" applyFont="1" applyBorder="1" applyAlignment="1">
      <alignment horizontal="center" vertical="center" wrapText="1"/>
    </xf>
    <xf numFmtId="49" fontId="5" fillId="0" borderId="5" xfId="1" applyNumberFormat="1" applyFont="1" applyBorder="1" applyAlignment="1">
      <alignment horizontal="center" vertical="center"/>
    </xf>
    <xf numFmtId="0" fontId="1" fillId="0" borderId="1" xfId="2" applyFont="1" applyBorder="1" applyAlignment="1">
      <alignment horizontal="center" vertical="center" wrapText="1"/>
    </xf>
    <xf numFmtId="0" fontId="1" fillId="0" borderId="3" xfId="2" applyFont="1" applyBorder="1" applyAlignment="1">
      <alignment horizontal="center" vertical="center" wrapText="1"/>
    </xf>
    <xf numFmtId="0" fontId="5" fillId="0" borderId="1" xfId="2" applyFont="1" applyBorder="1" applyAlignment="1">
      <alignment horizontal="center" vertical="center" wrapText="1"/>
    </xf>
    <xf numFmtId="0" fontId="5" fillId="0" borderId="3" xfId="2" applyFont="1" applyBorder="1" applyAlignment="1">
      <alignment horizontal="center" vertical="center" wrapText="1"/>
    </xf>
    <xf numFmtId="38" fontId="1" fillId="0" borderId="7" xfId="1" applyFont="1" applyBorder="1" applyAlignment="1">
      <alignment horizontal="right" vertical="center"/>
    </xf>
    <xf numFmtId="38" fontId="1" fillId="0" borderId="39" xfId="1" applyFont="1" applyBorder="1" applyAlignment="1">
      <alignment horizontal="right" vertical="center"/>
    </xf>
    <xf numFmtId="176" fontId="1" fillId="0" borderId="1" xfId="1" applyNumberFormat="1" applyFont="1" applyBorder="1" applyAlignment="1">
      <alignment horizontal="right" vertical="center"/>
    </xf>
    <xf numFmtId="176" fontId="1" fillId="0" borderId="3" xfId="1" applyNumberFormat="1" applyFont="1" applyBorder="1" applyAlignment="1">
      <alignment horizontal="right" vertical="center"/>
    </xf>
    <xf numFmtId="38" fontId="5" fillId="0" borderId="3" xfId="1" applyFont="1" applyBorder="1" applyAlignment="1">
      <alignment horizontal="center" vertical="center"/>
    </xf>
    <xf numFmtId="38" fontId="6" fillId="0" borderId="0" xfId="1" applyFont="1" applyAlignment="1">
      <alignment horizontal="center" vertical="center" wrapText="1"/>
    </xf>
    <xf numFmtId="38" fontId="0" fillId="0" borderId="3" xfId="1" applyFont="1" applyBorder="1" applyAlignment="1">
      <alignment horizontal="center" vertical="center"/>
    </xf>
    <xf numFmtId="176" fontId="5" fillId="0" borderId="3" xfId="1" applyNumberFormat="1" applyFont="1" applyBorder="1" applyAlignment="1">
      <alignment horizontal="center" vertical="center" wrapText="1" shrinkToFit="1"/>
    </xf>
    <xf numFmtId="38" fontId="5" fillId="0" borderId="3" xfId="1" applyFont="1" applyBorder="1" applyAlignment="1">
      <alignment horizontal="center" vertical="center" wrapText="1" shrinkToFit="1"/>
    </xf>
    <xf numFmtId="0" fontId="4" fillId="0" borderId="7" xfId="2" applyFont="1" applyBorder="1" applyAlignment="1">
      <alignment horizontal="center" vertical="center" wrapText="1"/>
    </xf>
    <xf numFmtId="38" fontId="9" fillId="0" borderId="41" xfId="1" applyFont="1" applyBorder="1" applyAlignment="1">
      <alignment horizontal="center" vertical="center"/>
    </xf>
    <xf numFmtId="38" fontId="9" fillId="0" borderId="42" xfId="1" applyFont="1" applyBorder="1" applyAlignment="1">
      <alignment horizontal="center" vertical="center"/>
    </xf>
    <xf numFmtId="38" fontId="9" fillId="0" borderId="43" xfId="1" applyFont="1" applyBorder="1" applyAlignment="1">
      <alignment horizontal="center" vertical="center"/>
    </xf>
    <xf numFmtId="38" fontId="9" fillId="0" borderId="44" xfId="1" applyFont="1" applyBorder="1" applyAlignment="1">
      <alignment horizontal="center" vertical="center"/>
    </xf>
    <xf numFmtId="38" fontId="5" fillId="0" borderId="1" xfId="1" applyFont="1" applyBorder="1" applyAlignment="1">
      <alignment horizontal="center"/>
    </xf>
    <xf numFmtId="38" fontId="5" fillId="0" borderId="3" xfId="1" applyFont="1" applyBorder="1" applyAlignment="1">
      <alignment horizontal="center"/>
    </xf>
    <xf numFmtId="176" fontId="5" fillId="0" borderId="1" xfId="1" applyNumberFormat="1" applyFont="1" applyBorder="1" applyAlignment="1">
      <alignment horizontal="center" vertical="center"/>
    </xf>
    <xf numFmtId="176" fontId="5" fillId="0" borderId="23" xfId="1" applyNumberFormat="1" applyFont="1" applyBorder="1" applyAlignment="1">
      <alignment horizontal="center" vertical="center"/>
    </xf>
    <xf numFmtId="176" fontId="5" fillId="0" borderId="5" xfId="1" applyNumberFormat="1" applyFont="1" applyBorder="1" applyAlignment="1">
      <alignment horizontal="center" vertical="center"/>
    </xf>
    <xf numFmtId="176" fontId="0" fillId="0" borderId="1" xfId="1" applyNumberFormat="1" applyFont="1" applyBorder="1" applyAlignment="1">
      <alignment horizontal="right" vertical="center"/>
    </xf>
    <xf numFmtId="38" fontId="13" fillId="0" borderId="0" xfId="1" applyFont="1" applyAlignment="1">
      <alignment horizontal="left" vertical="top"/>
    </xf>
  </cellXfs>
  <cellStyles count="3">
    <cellStyle name="桁区切り" xfId="1" builtinId="6"/>
    <cellStyle name="標準" xfId="0" builtinId="0"/>
    <cellStyle name="標準_別紙様式　1 (記載例：体操協会)" xfId="2"/>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76200</xdr:colOff>
      <xdr:row>14</xdr:row>
      <xdr:rowOff>129540</xdr:rowOff>
    </xdr:from>
    <xdr:to>
      <xdr:col>15</xdr:col>
      <xdr:colOff>670560</xdr:colOff>
      <xdr:row>25</xdr:row>
      <xdr:rowOff>76200</xdr:rowOff>
    </xdr:to>
    <xdr:sp macro="" textlink="">
      <xdr:nvSpPr>
        <xdr:cNvPr id="2" name="角丸四角形吹き出し 1"/>
        <xdr:cNvSpPr/>
      </xdr:nvSpPr>
      <xdr:spPr>
        <a:xfrm>
          <a:off x="11475720" y="3642360"/>
          <a:ext cx="1417320" cy="3048000"/>
        </a:xfrm>
        <a:prstGeom prst="wedgeRoundRectCallout">
          <a:avLst>
            <a:gd name="adj1" fmla="val -23865"/>
            <a:gd name="adj2" fmla="val -7277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退園児童保護者が申請見込みの場合に、記入してください。</a:t>
          </a:r>
          <a:endParaRPr kumimoji="1" lang="en-US" altLang="ja-JP" sz="1200"/>
        </a:p>
        <a:p>
          <a:pPr algn="l"/>
          <a:r>
            <a:rPr kumimoji="1" lang="en-US" altLang="ja-JP" sz="1200"/>
            <a:t>b</a:t>
          </a:r>
          <a:r>
            <a:rPr kumimoji="1" lang="ja-JP" altLang="en-US" sz="1200"/>
            <a:t>は、施設分補助所要額となりますので、</a:t>
          </a:r>
          <a:r>
            <a:rPr kumimoji="1" lang="en-US" altLang="ja-JP" sz="1200"/>
            <a:t>b</a:t>
          </a:r>
          <a:r>
            <a:rPr kumimoji="1" lang="ja-JP" altLang="en-US" sz="1200"/>
            <a:t>欄を記入した場合は、</a:t>
          </a:r>
          <a:r>
            <a:rPr kumimoji="1" lang="en-US" altLang="ja-JP" sz="1200"/>
            <a:t>a</a:t>
          </a:r>
          <a:r>
            <a:rPr kumimoji="1" lang="ja-JP" altLang="en-US" sz="1200"/>
            <a:t>欄の額によらず</a:t>
          </a:r>
          <a:r>
            <a:rPr kumimoji="1" lang="en-US" altLang="ja-JP" sz="1200"/>
            <a:t>b</a:t>
          </a:r>
          <a:r>
            <a:rPr kumimoji="1" lang="ja-JP" altLang="en-US" sz="1200"/>
            <a:t>の額が当該児童の補助所要額（補助申請額）となります。</a:t>
          </a:r>
          <a:endParaRPr kumimoji="1" lang="en-US" altLang="ja-JP" sz="1200"/>
        </a:p>
      </xdr:txBody>
    </xdr:sp>
    <xdr:clientData/>
  </xdr:twoCellAnchor>
  <xdr:twoCellAnchor>
    <xdr:from>
      <xdr:col>1</xdr:col>
      <xdr:colOff>960120</xdr:colOff>
      <xdr:row>0</xdr:row>
      <xdr:rowOff>144780</xdr:rowOff>
    </xdr:from>
    <xdr:to>
      <xdr:col>5</xdr:col>
      <xdr:colOff>678180</xdr:colOff>
      <xdr:row>2</xdr:row>
      <xdr:rowOff>121920</xdr:rowOff>
    </xdr:to>
    <xdr:sp macro="" textlink="">
      <xdr:nvSpPr>
        <xdr:cNvPr id="3" name="正方形/長方形 2"/>
        <xdr:cNvSpPr/>
      </xdr:nvSpPr>
      <xdr:spPr>
        <a:xfrm>
          <a:off x="1264920" y="144780"/>
          <a:ext cx="3604260" cy="480060"/>
        </a:xfrm>
        <a:prstGeom prst="rect">
          <a:avLst/>
        </a:prstGeom>
        <a:ln w="57150" cmpd="dbl">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2400"/>
            <a:t>施設用　記入例</a:t>
          </a:r>
        </a:p>
      </xdr:txBody>
    </xdr:sp>
    <xdr:clientData/>
  </xdr:twoCellAnchor>
  <xdr:twoCellAnchor>
    <xdr:from>
      <xdr:col>3</xdr:col>
      <xdr:colOff>60960</xdr:colOff>
      <xdr:row>8</xdr:row>
      <xdr:rowOff>38100</xdr:rowOff>
    </xdr:from>
    <xdr:to>
      <xdr:col>3</xdr:col>
      <xdr:colOff>556260</xdr:colOff>
      <xdr:row>12</xdr:row>
      <xdr:rowOff>114300</xdr:rowOff>
    </xdr:to>
    <xdr:sp macro="" textlink="">
      <xdr:nvSpPr>
        <xdr:cNvPr id="4" name="角丸四角形 3"/>
        <xdr:cNvSpPr/>
      </xdr:nvSpPr>
      <xdr:spPr>
        <a:xfrm>
          <a:off x="2941320" y="1859280"/>
          <a:ext cx="495300" cy="1203960"/>
        </a:xfrm>
        <a:prstGeom prst="roundRect">
          <a:avLst/>
        </a:prstGeom>
        <a:noFill/>
        <a:ln w="57150">
          <a:solidFill>
            <a:schemeClr val="accent6">
              <a:lumMod val="75000"/>
            </a:schemeClr>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30480</xdr:colOff>
      <xdr:row>14</xdr:row>
      <xdr:rowOff>190500</xdr:rowOff>
    </xdr:from>
    <xdr:to>
      <xdr:col>4</xdr:col>
      <xdr:colOff>304800</xdr:colOff>
      <xdr:row>27</xdr:row>
      <xdr:rowOff>45720</xdr:rowOff>
    </xdr:to>
    <xdr:sp macro="" textlink="">
      <xdr:nvSpPr>
        <xdr:cNvPr id="5" name="角丸四角形吹き出し 4"/>
        <xdr:cNvSpPr/>
      </xdr:nvSpPr>
      <xdr:spPr>
        <a:xfrm>
          <a:off x="30480" y="3703320"/>
          <a:ext cx="3771900" cy="3520440"/>
        </a:xfrm>
        <a:prstGeom prst="wedgeRoundRectCallout">
          <a:avLst>
            <a:gd name="adj1" fmla="val 37646"/>
            <a:gd name="adj2" fmla="val -7756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令和</a:t>
          </a:r>
          <a:r>
            <a:rPr kumimoji="1" lang="en-US" altLang="ja-JP" sz="1200"/>
            <a:t>4</a:t>
          </a:r>
          <a:r>
            <a:rPr kumimoji="1" lang="ja-JP" altLang="en-US" sz="1200"/>
            <a:t>年</a:t>
          </a:r>
          <a:r>
            <a:rPr kumimoji="1" lang="en-US" altLang="ja-JP" sz="1200"/>
            <a:t>4</a:t>
          </a:r>
          <a:r>
            <a:rPr kumimoji="1" lang="ja-JP" altLang="en-US" sz="1200"/>
            <a:t>月</a:t>
          </a:r>
          <a:r>
            <a:rPr kumimoji="1" lang="en-US" altLang="ja-JP" sz="1200"/>
            <a:t>1</a:t>
          </a:r>
          <a:r>
            <a:rPr kumimoji="1" lang="ja-JP" altLang="en-US" sz="1200"/>
            <a:t>日時点の年齢を記入してください。</a:t>
          </a:r>
        </a:p>
      </xdr:txBody>
    </xdr:sp>
    <xdr:clientData/>
  </xdr:twoCellAnchor>
  <xdr:twoCellAnchor>
    <xdr:from>
      <xdr:col>6</xdr:col>
      <xdr:colOff>152400</xdr:colOff>
      <xdr:row>18</xdr:row>
      <xdr:rowOff>38100</xdr:rowOff>
    </xdr:from>
    <xdr:to>
      <xdr:col>9</xdr:col>
      <xdr:colOff>152400</xdr:colOff>
      <xdr:row>26</xdr:row>
      <xdr:rowOff>68580</xdr:rowOff>
    </xdr:to>
    <xdr:sp macro="" textlink="">
      <xdr:nvSpPr>
        <xdr:cNvPr id="6" name="角丸四角形吹き出し 5"/>
        <xdr:cNvSpPr/>
      </xdr:nvSpPr>
      <xdr:spPr>
        <a:xfrm>
          <a:off x="5128260" y="4678680"/>
          <a:ext cx="1958340" cy="2286000"/>
        </a:xfrm>
        <a:prstGeom prst="wedgeRoundRectCallout">
          <a:avLst>
            <a:gd name="adj1" fmla="val 29400"/>
            <a:gd name="adj2" fmla="val -12938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Ｒ</a:t>
          </a:r>
          <a:r>
            <a:rPr kumimoji="1" lang="en-US" altLang="ja-JP" sz="1200"/>
            <a:t>4.7.11</a:t>
          </a:r>
          <a:r>
            <a:rPr kumimoji="1" lang="ja-JP" altLang="en-US" sz="1200"/>
            <a:t>～</a:t>
          </a:r>
          <a:r>
            <a:rPr kumimoji="1" lang="en-US" altLang="ja-JP" sz="1200"/>
            <a:t>8.31</a:t>
          </a:r>
          <a:r>
            <a:rPr kumimoji="1" lang="ja-JP" altLang="en-US" sz="1200"/>
            <a:t>までの間に園児が欠席した日数を記入してください。</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u="sng">
              <a:solidFill>
                <a:schemeClr val="dk1"/>
              </a:solidFill>
              <a:effectLst/>
              <a:latin typeface="+mn-lt"/>
              <a:ea typeface="+mn-ea"/>
              <a:cs typeface="+mn-cs"/>
            </a:rPr>
            <a:t>欠席の理由は問いません。</a:t>
          </a:r>
          <a:endParaRPr lang="ja-JP" altLang="ja-JP" sz="1200">
            <a:effectLst/>
          </a:endParaRPr>
        </a:p>
        <a:p>
          <a:pPr algn="l"/>
          <a:endParaRPr kumimoji="1" lang="en-US" altLang="ja-JP" sz="1200"/>
        </a:p>
        <a:p>
          <a:pPr algn="l"/>
          <a:r>
            <a:rPr kumimoji="1" lang="ja-JP" altLang="en-US" sz="1200"/>
            <a:t>登園日が臨時休園日である場合も欠席日として記入してください。</a:t>
          </a:r>
          <a:endParaRPr kumimoji="1" lang="en-US" altLang="ja-JP" sz="1200"/>
        </a:p>
      </xdr:txBody>
    </xdr:sp>
    <xdr:clientData/>
  </xdr:twoCellAnchor>
  <xdr:twoCellAnchor>
    <xdr:from>
      <xdr:col>11</xdr:col>
      <xdr:colOff>152400</xdr:colOff>
      <xdr:row>8</xdr:row>
      <xdr:rowOff>15240</xdr:rowOff>
    </xdr:from>
    <xdr:to>
      <xdr:col>12</xdr:col>
      <xdr:colOff>76200</xdr:colOff>
      <xdr:row>12</xdr:row>
      <xdr:rowOff>76200</xdr:rowOff>
    </xdr:to>
    <xdr:sp macro="" textlink="">
      <xdr:nvSpPr>
        <xdr:cNvPr id="7" name="角丸四角形 6"/>
        <xdr:cNvSpPr/>
      </xdr:nvSpPr>
      <xdr:spPr>
        <a:xfrm>
          <a:off x="9235440" y="1836420"/>
          <a:ext cx="708660" cy="1188720"/>
        </a:xfrm>
        <a:prstGeom prst="roundRect">
          <a:avLst/>
        </a:prstGeom>
        <a:noFill/>
        <a:ln w="57150">
          <a:solidFill>
            <a:schemeClr val="accent6">
              <a:lumMod val="75000"/>
            </a:schemeClr>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464820</xdr:colOff>
      <xdr:row>13</xdr:row>
      <xdr:rowOff>83820</xdr:rowOff>
    </xdr:from>
    <xdr:to>
      <xdr:col>11</xdr:col>
      <xdr:colOff>647700</xdr:colOff>
      <xdr:row>23</xdr:row>
      <xdr:rowOff>76200</xdr:rowOff>
    </xdr:to>
    <xdr:sp macro="" textlink="">
      <xdr:nvSpPr>
        <xdr:cNvPr id="8" name="角丸四角形吹き出し 7"/>
        <xdr:cNvSpPr/>
      </xdr:nvSpPr>
      <xdr:spPr>
        <a:xfrm>
          <a:off x="7399020" y="3314700"/>
          <a:ext cx="2331720" cy="2811780"/>
        </a:xfrm>
        <a:prstGeom prst="wedgeRoundRectCallout">
          <a:avLst>
            <a:gd name="adj1" fmla="val 38134"/>
            <a:gd name="adj2" fmla="val -6821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これから減免予定（もしくは施設の規定等により減免済み）で、市の算定方法による場合は、①と同額を記入してください。</a:t>
          </a:r>
          <a:r>
            <a:rPr kumimoji="1" lang="en-US" altLang="ja-JP" sz="1200"/>
            <a:t>※</a:t>
          </a:r>
          <a:r>
            <a:rPr kumimoji="1" lang="ja-JP" altLang="en-US" sz="1200"/>
            <a:t>給食費については、補助上限</a:t>
          </a:r>
          <a:r>
            <a:rPr kumimoji="1" lang="en-US" altLang="ja-JP" sz="1200"/>
            <a:t>4,500</a:t>
          </a:r>
          <a:r>
            <a:rPr kumimoji="1" lang="ja-JP" altLang="en-US" sz="1200"/>
            <a:t>円にご留意ください。</a:t>
          </a:r>
          <a:endParaRPr kumimoji="1" lang="en-US" altLang="ja-JP" sz="1200"/>
        </a:p>
        <a:p>
          <a:pPr algn="l"/>
          <a:r>
            <a:rPr kumimoji="1" lang="ja-JP" altLang="en-US" sz="1200"/>
            <a:t>市の算定方法によらず、施設の規定等により減免予定の場合は、当該施設算定額を記入してください。</a:t>
          </a:r>
          <a:endParaRPr kumimoji="1" lang="en-US" altLang="ja-JP" sz="1200"/>
        </a:p>
      </xdr:txBody>
    </xdr:sp>
    <xdr:clientData/>
  </xdr:twoCellAnchor>
  <xdr:twoCellAnchor>
    <xdr:from>
      <xdr:col>14</xdr:col>
      <xdr:colOff>60960</xdr:colOff>
      <xdr:row>8</xdr:row>
      <xdr:rowOff>76200</xdr:rowOff>
    </xdr:from>
    <xdr:to>
      <xdr:col>15</xdr:col>
      <xdr:colOff>769620</xdr:colOff>
      <xdr:row>12</xdr:row>
      <xdr:rowOff>60960</xdr:rowOff>
    </xdr:to>
    <xdr:sp macro="" textlink="">
      <xdr:nvSpPr>
        <xdr:cNvPr id="9" name="角丸四角形 8"/>
        <xdr:cNvSpPr/>
      </xdr:nvSpPr>
      <xdr:spPr>
        <a:xfrm>
          <a:off x="11460480" y="1897380"/>
          <a:ext cx="1531620" cy="1112520"/>
        </a:xfrm>
        <a:prstGeom prst="roundRect">
          <a:avLst/>
        </a:prstGeom>
        <a:noFill/>
        <a:ln w="57150">
          <a:solidFill>
            <a:schemeClr val="accent6">
              <a:lumMod val="75000"/>
            </a:schemeClr>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205740</xdr:colOff>
      <xdr:row>32</xdr:row>
      <xdr:rowOff>30480</xdr:rowOff>
    </xdr:from>
    <xdr:to>
      <xdr:col>14</xdr:col>
      <xdr:colOff>563880</xdr:colOff>
      <xdr:row>34</xdr:row>
      <xdr:rowOff>228600</xdr:rowOff>
    </xdr:to>
    <xdr:sp macro="" textlink="">
      <xdr:nvSpPr>
        <xdr:cNvPr id="10" name="角丸四角形 9"/>
        <xdr:cNvSpPr/>
      </xdr:nvSpPr>
      <xdr:spPr>
        <a:xfrm>
          <a:off x="510540" y="8801100"/>
          <a:ext cx="11452860" cy="701040"/>
        </a:xfrm>
        <a:prstGeom prst="roundRect">
          <a:avLst/>
        </a:prstGeom>
        <a:noFill/>
        <a:ln w="57150">
          <a:solidFill>
            <a:schemeClr val="accent6">
              <a:lumMod val="75000"/>
            </a:schemeClr>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106680</xdr:colOff>
      <xdr:row>28</xdr:row>
      <xdr:rowOff>68580</xdr:rowOff>
    </xdr:from>
    <xdr:to>
      <xdr:col>12</xdr:col>
      <xdr:colOff>335280</xdr:colOff>
      <xdr:row>31</xdr:row>
      <xdr:rowOff>76200</xdr:rowOff>
    </xdr:to>
    <xdr:sp macro="" textlink="">
      <xdr:nvSpPr>
        <xdr:cNvPr id="11" name="角丸四角形吹き出し 10"/>
        <xdr:cNvSpPr/>
      </xdr:nvSpPr>
      <xdr:spPr>
        <a:xfrm>
          <a:off x="7040880" y="7528560"/>
          <a:ext cx="3162300" cy="1066800"/>
        </a:xfrm>
        <a:prstGeom prst="wedgeRoundRectCallout">
          <a:avLst>
            <a:gd name="adj1" fmla="val -21188"/>
            <a:gd name="adj2" fmla="val 9069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施設が市に提出する書類は、記入不要です。</a:t>
          </a:r>
          <a:endParaRPr kumimoji="1" lang="en-US" altLang="ja-JP" sz="1200"/>
        </a:p>
        <a:p>
          <a:pPr algn="l"/>
          <a:r>
            <a:rPr kumimoji="1" lang="ja-JP" altLang="en-US" sz="1200"/>
            <a:t>退園児童保護者から依頼があった場合に、当該保護者の申請書類に記載・押印してください。</a:t>
          </a:r>
          <a:endParaRPr kumimoji="1" lang="en-US" altLang="ja-JP" sz="1200"/>
        </a:p>
      </xdr:txBody>
    </xdr:sp>
    <xdr:clientData/>
  </xdr:twoCellAnchor>
  <xdr:twoCellAnchor>
    <xdr:from>
      <xdr:col>5</xdr:col>
      <xdr:colOff>182880</xdr:colOff>
      <xdr:row>13</xdr:row>
      <xdr:rowOff>15240</xdr:rowOff>
    </xdr:from>
    <xdr:to>
      <xdr:col>7</xdr:col>
      <xdr:colOff>266700</xdr:colOff>
      <xdr:row>17</xdr:row>
      <xdr:rowOff>68580</xdr:rowOff>
    </xdr:to>
    <xdr:sp macro="" textlink="">
      <xdr:nvSpPr>
        <xdr:cNvPr id="12" name="角丸四角形吹き出し 11"/>
        <xdr:cNvSpPr/>
      </xdr:nvSpPr>
      <xdr:spPr>
        <a:xfrm>
          <a:off x="4373880" y="3246120"/>
          <a:ext cx="1653540" cy="1181100"/>
        </a:xfrm>
        <a:prstGeom prst="wedgeRoundRectCallout">
          <a:avLst>
            <a:gd name="adj1" fmla="val 54118"/>
            <a:gd name="adj2" fmla="val -8746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施設と保護者間の契約等による当該月に登園すべき日数を記入してください。</a:t>
          </a:r>
          <a:endParaRPr kumimoji="1" lang="en-US" altLang="ja-JP" sz="1200"/>
        </a:p>
      </xdr:txBody>
    </xdr:sp>
    <xdr:clientData/>
  </xdr:twoCellAnchor>
  <xdr:twoCellAnchor>
    <xdr:from>
      <xdr:col>7</xdr:col>
      <xdr:colOff>53340</xdr:colOff>
      <xdr:row>8</xdr:row>
      <xdr:rowOff>45720</xdr:rowOff>
    </xdr:from>
    <xdr:to>
      <xdr:col>7</xdr:col>
      <xdr:colOff>586740</xdr:colOff>
      <xdr:row>11</xdr:row>
      <xdr:rowOff>251460</xdr:rowOff>
    </xdr:to>
    <xdr:sp macro="" textlink="">
      <xdr:nvSpPr>
        <xdr:cNvPr id="13" name="角丸四角形 12"/>
        <xdr:cNvSpPr/>
      </xdr:nvSpPr>
      <xdr:spPr>
        <a:xfrm>
          <a:off x="5814060" y="1866900"/>
          <a:ext cx="533400" cy="1051560"/>
        </a:xfrm>
        <a:prstGeom prst="roundRect">
          <a:avLst/>
        </a:prstGeom>
        <a:noFill/>
        <a:ln w="57150">
          <a:solidFill>
            <a:schemeClr val="accent6">
              <a:lumMod val="75000"/>
            </a:schemeClr>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30480</xdr:colOff>
      <xdr:row>8</xdr:row>
      <xdr:rowOff>38100</xdr:rowOff>
    </xdr:from>
    <xdr:to>
      <xdr:col>8</xdr:col>
      <xdr:colOff>533400</xdr:colOff>
      <xdr:row>11</xdr:row>
      <xdr:rowOff>243840</xdr:rowOff>
    </xdr:to>
    <xdr:sp macro="" textlink="">
      <xdr:nvSpPr>
        <xdr:cNvPr id="14" name="角丸四角形 13"/>
        <xdr:cNvSpPr/>
      </xdr:nvSpPr>
      <xdr:spPr>
        <a:xfrm>
          <a:off x="6416040" y="1859280"/>
          <a:ext cx="502920" cy="1051560"/>
        </a:xfrm>
        <a:prstGeom prst="roundRect">
          <a:avLst/>
        </a:prstGeom>
        <a:noFill/>
        <a:ln w="57150">
          <a:solidFill>
            <a:schemeClr val="accent6">
              <a:lumMod val="75000"/>
            </a:schemeClr>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0</xdr:col>
      <xdr:colOff>167640</xdr:colOff>
      <xdr:row>16</xdr:row>
      <xdr:rowOff>68580</xdr:rowOff>
    </xdr:from>
    <xdr:to>
      <xdr:col>4</xdr:col>
      <xdr:colOff>147125</xdr:colOff>
      <xdr:row>26</xdr:row>
      <xdr:rowOff>26693</xdr:rowOff>
    </xdr:to>
    <xdr:pic>
      <xdr:nvPicPr>
        <xdr:cNvPr id="16" name="図 15"/>
        <xdr:cNvPicPr>
          <a:picLocks noChangeAspect="1"/>
        </xdr:cNvPicPr>
      </xdr:nvPicPr>
      <xdr:blipFill rotWithShape="1">
        <a:blip xmlns:r="http://schemas.openxmlformats.org/officeDocument/2006/relationships" r:embed="rId1"/>
        <a:srcRect l="31170" t="36745" r="47702" b="33251"/>
        <a:stretch/>
      </xdr:blipFill>
      <xdr:spPr>
        <a:xfrm>
          <a:off x="167640" y="4145280"/>
          <a:ext cx="3477065" cy="277751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P35"/>
  <sheetViews>
    <sheetView view="pageBreakPreview" zoomScaleNormal="100" zoomScaleSheetLayoutView="100" workbookViewId="0"/>
  </sheetViews>
  <sheetFormatPr defaultColWidth="9" defaultRowHeight="20.100000000000001" customHeight="1"/>
  <cols>
    <col min="1" max="1" width="4.44140625" style="3" customWidth="1"/>
    <col min="2" max="2" width="18.44140625" style="3" customWidth="1"/>
    <col min="3" max="3" width="19.109375" style="3" customWidth="1"/>
    <col min="4" max="4" width="9" style="3" customWidth="1"/>
    <col min="5" max="5" width="10.109375" style="3" bestFit="1" customWidth="1"/>
    <col min="6" max="7" width="11.44140625" style="3" customWidth="1"/>
    <col min="8" max="8" width="9.109375" style="3" customWidth="1"/>
    <col min="9" max="9" width="8" style="3" bestFit="1" customWidth="1"/>
    <col min="10" max="10" width="18.21875" style="3" customWidth="1"/>
    <col min="11" max="11" width="13.109375" style="3" customWidth="1"/>
    <col min="12" max="12" width="11.44140625" style="3" bestFit="1" customWidth="1"/>
    <col min="13" max="13" width="9.88671875" style="3" customWidth="1"/>
    <col min="14" max="14" width="12.44140625" style="3" bestFit="1" customWidth="1"/>
    <col min="15" max="15" width="12" style="3" customWidth="1"/>
    <col min="16" max="16" width="12.109375" style="3" customWidth="1"/>
    <col min="17" max="16384" width="9" style="3"/>
  </cols>
  <sheetData>
    <row r="1" spans="1:16" ht="20.100000000000001" customHeight="1">
      <c r="A1" s="41" t="s">
        <v>23</v>
      </c>
      <c r="B1" s="41"/>
    </row>
    <row r="2" spans="1:16" ht="20.100000000000001" customHeight="1">
      <c r="B2" s="104" t="s">
        <v>2</v>
      </c>
      <c r="C2" s="104"/>
      <c r="D2" s="104"/>
      <c r="E2" s="104"/>
      <c r="F2" s="104"/>
      <c r="G2" s="104"/>
      <c r="H2" s="104"/>
      <c r="I2" s="104"/>
      <c r="J2" s="104"/>
      <c r="K2" s="104"/>
      <c r="L2" s="104"/>
      <c r="M2" s="104"/>
      <c r="N2" s="104"/>
      <c r="O2" s="42"/>
    </row>
    <row r="3" spans="1:16" ht="15" customHeight="1">
      <c r="E3" s="4"/>
      <c r="F3" s="5"/>
      <c r="G3" s="5"/>
      <c r="H3" s="5"/>
      <c r="I3" s="5"/>
      <c r="J3" s="5"/>
      <c r="K3" s="6" t="s">
        <v>0</v>
      </c>
      <c r="L3" s="58"/>
      <c r="M3" s="5"/>
      <c r="N3" s="4"/>
      <c r="O3" s="4"/>
    </row>
    <row r="4" spans="1:16" ht="19.8" thickBot="1">
      <c r="A4" s="7"/>
      <c r="B4" s="8" t="s">
        <v>49</v>
      </c>
      <c r="N4" s="9"/>
      <c r="O4" s="9"/>
    </row>
    <row r="5" spans="1:16" ht="15" customHeight="1">
      <c r="A5" s="10"/>
      <c r="B5" s="11"/>
      <c r="C5" s="11"/>
      <c r="D5" s="113" t="s">
        <v>6</v>
      </c>
      <c r="E5" s="12"/>
      <c r="F5" s="78" t="s">
        <v>16</v>
      </c>
      <c r="G5" s="79"/>
      <c r="H5" s="79"/>
      <c r="I5" s="79"/>
      <c r="J5" s="79"/>
      <c r="K5" s="80"/>
      <c r="L5" s="25" t="s">
        <v>17</v>
      </c>
      <c r="M5" s="25" t="s">
        <v>18</v>
      </c>
      <c r="N5" s="75" t="s">
        <v>19</v>
      </c>
      <c r="O5" s="108" t="s">
        <v>31</v>
      </c>
      <c r="P5" s="108"/>
    </row>
    <row r="6" spans="1:16" ht="19.8" customHeight="1">
      <c r="A6" s="105" t="s">
        <v>21</v>
      </c>
      <c r="B6" s="107" t="s">
        <v>48</v>
      </c>
      <c r="C6" s="106" t="s">
        <v>3</v>
      </c>
      <c r="D6" s="114"/>
      <c r="E6" s="91" t="s">
        <v>22</v>
      </c>
      <c r="F6" s="83" t="s">
        <v>13</v>
      </c>
      <c r="G6" s="92" t="s">
        <v>25</v>
      </c>
      <c r="H6" s="95" t="s">
        <v>7</v>
      </c>
      <c r="I6" s="97" t="s">
        <v>26</v>
      </c>
      <c r="J6" s="85" t="s">
        <v>29</v>
      </c>
      <c r="K6" s="89" t="s">
        <v>46</v>
      </c>
      <c r="L6" s="87" t="s">
        <v>24</v>
      </c>
      <c r="M6" s="81" t="s">
        <v>12</v>
      </c>
      <c r="N6" s="76"/>
      <c r="O6" s="92" t="s">
        <v>35</v>
      </c>
      <c r="P6" s="95" t="s">
        <v>36</v>
      </c>
    </row>
    <row r="7" spans="1:16" ht="19.8" customHeight="1">
      <c r="A7" s="105"/>
      <c r="B7" s="107"/>
      <c r="C7" s="106"/>
      <c r="D7" s="13" t="s">
        <v>20</v>
      </c>
      <c r="E7" s="91"/>
      <c r="F7" s="84"/>
      <c r="G7" s="93"/>
      <c r="H7" s="96"/>
      <c r="I7" s="98"/>
      <c r="J7" s="86"/>
      <c r="K7" s="90"/>
      <c r="L7" s="88"/>
      <c r="M7" s="82"/>
      <c r="N7" s="76"/>
      <c r="O7" s="93"/>
      <c r="P7" s="96"/>
    </row>
    <row r="8" spans="1:16" ht="14.4">
      <c r="A8" s="37"/>
      <c r="B8" s="14"/>
      <c r="C8" s="15"/>
      <c r="D8" s="15"/>
      <c r="E8" s="16"/>
      <c r="F8" s="17" t="s">
        <v>1</v>
      </c>
      <c r="G8" s="43" t="s">
        <v>27</v>
      </c>
      <c r="H8" s="18" t="s">
        <v>8</v>
      </c>
      <c r="I8" s="18" t="s">
        <v>10</v>
      </c>
      <c r="J8" s="18" t="s">
        <v>28</v>
      </c>
      <c r="K8" s="1" t="s">
        <v>11</v>
      </c>
      <c r="L8" s="2" t="s">
        <v>14</v>
      </c>
      <c r="M8" s="2" t="s">
        <v>15</v>
      </c>
      <c r="N8" s="45" t="s">
        <v>32</v>
      </c>
      <c r="O8" s="47" t="s">
        <v>33</v>
      </c>
      <c r="P8" s="48" t="s">
        <v>34</v>
      </c>
    </row>
    <row r="9" spans="1:16" ht="22.2" customHeight="1">
      <c r="A9" s="99"/>
      <c r="B9" s="73"/>
      <c r="C9" s="101" t="s">
        <v>4</v>
      </c>
      <c r="D9" s="71"/>
      <c r="E9" s="38" t="s">
        <v>9</v>
      </c>
      <c r="F9" s="27"/>
      <c r="G9" s="49"/>
      <c r="H9" s="73"/>
      <c r="I9" s="73"/>
      <c r="J9" s="28"/>
      <c r="K9" s="29"/>
      <c r="L9" s="30"/>
      <c r="M9" s="31" t="s">
        <v>30</v>
      </c>
      <c r="N9" s="32"/>
      <c r="O9" s="49"/>
      <c r="P9" s="50"/>
    </row>
    <row r="10" spans="1:16" ht="22.2" customHeight="1">
      <c r="A10" s="99"/>
      <c r="B10" s="103"/>
      <c r="C10" s="102"/>
      <c r="D10" s="94"/>
      <c r="E10" s="39" t="s">
        <v>37</v>
      </c>
      <c r="F10" s="19"/>
      <c r="G10" s="51"/>
      <c r="H10" s="74"/>
      <c r="I10" s="74"/>
      <c r="J10" s="20"/>
      <c r="K10" s="21"/>
      <c r="L10" s="22"/>
      <c r="M10" s="23">
        <v>4500</v>
      </c>
      <c r="N10" s="24"/>
      <c r="O10" s="51"/>
      <c r="P10" s="52"/>
    </row>
    <row r="11" spans="1:16" ht="22.2" customHeight="1">
      <c r="A11" s="99"/>
      <c r="B11" s="73"/>
      <c r="C11" s="101" t="s">
        <v>4</v>
      </c>
      <c r="D11" s="71"/>
      <c r="E11" s="38" t="s">
        <v>9</v>
      </c>
      <c r="F11" s="27"/>
      <c r="G11" s="49"/>
      <c r="H11" s="73"/>
      <c r="I11" s="73"/>
      <c r="J11" s="28"/>
      <c r="K11" s="29"/>
      <c r="L11" s="30"/>
      <c r="M11" s="31" t="s">
        <v>30</v>
      </c>
      <c r="N11" s="32"/>
      <c r="O11" s="49"/>
      <c r="P11" s="50"/>
    </row>
    <row r="12" spans="1:16" ht="22.2" customHeight="1">
      <c r="A12" s="99"/>
      <c r="B12" s="103"/>
      <c r="C12" s="102"/>
      <c r="D12" s="94"/>
      <c r="E12" s="39" t="s">
        <v>37</v>
      </c>
      <c r="F12" s="19"/>
      <c r="G12" s="51"/>
      <c r="H12" s="74"/>
      <c r="I12" s="74"/>
      <c r="J12" s="20"/>
      <c r="K12" s="21"/>
      <c r="L12" s="22"/>
      <c r="M12" s="23">
        <v>4500</v>
      </c>
      <c r="N12" s="24"/>
      <c r="O12" s="51"/>
      <c r="P12" s="52"/>
    </row>
    <row r="13" spans="1:16" ht="22.2" customHeight="1">
      <c r="A13" s="99"/>
      <c r="B13" s="73"/>
      <c r="C13" s="101" t="s">
        <v>4</v>
      </c>
      <c r="D13" s="71"/>
      <c r="E13" s="38" t="s">
        <v>9</v>
      </c>
      <c r="F13" s="27"/>
      <c r="G13" s="49"/>
      <c r="H13" s="73"/>
      <c r="I13" s="73"/>
      <c r="J13" s="28"/>
      <c r="K13" s="29"/>
      <c r="L13" s="30"/>
      <c r="M13" s="31" t="s">
        <v>30</v>
      </c>
      <c r="N13" s="32"/>
      <c r="O13" s="49"/>
      <c r="P13" s="50"/>
    </row>
    <row r="14" spans="1:16" ht="22.2" customHeight="1">
      <c r="A14" s="99"/>
      <c r="B14" s="103"/>
      <c r="C14" s="102"/>
      <c r="D14" s="94"/>
      <c r="E14" s="39" t="s">
        <v>37</v>
      </c>
      <c r="F14" s="19"/>
      <c r="G14" s="51"/>
      <c r="H14" s="74"/>
      <c r="I14" s="74"/>
      <c r="J14" s="20"/>
      <c r="K14" s="21"/>
      <c r="L14" s="22"/>
      <c r="M14" s="23">
        <v>4500</v>
      </c>
      <c r="N14" s="24"/>
      <c r="O14" s="51"/>
      <c r="P14" s="52"/>
    </row>
    <row r="15" spans="1:16" ht="22.2" customHeight="1">
      <c r="A15" s="99"/>
      <c r="B15" s="73"/>
      <c r="C15" s="101" t="s">
        <v>4</v>
      </c>
      <c r="D15" s="71"/>
      <c r="E15" s="38" t="s">
        <v>9</v>
      </c>
      <c r="F15" s="27"/>
      <c r="G15" s="49"/>
      <c r="H15" s="73"/>
      <c r="I15" s="73"/>
      <c r="J15" s="28"/>
      <c r="K15" s="29"/>
      <c r="L15" s="30"/>
      <c r="M15" s="31" t="s">
        <v>30</v>
      </c>
      <c r="N15" s="32"/>
      <c r="O15" s="49"/>
      <c r="P15" s="50"/>
    </row>
    <row r="16" spans="1:16" ht="22.2" customHeight="1">
      <c r="A16" s="99"/>
      <c r="B16" s="103"/>
      <c r="C16" s="102"/>
      <c r="D16" s="94"/>
      <c r="E16" s="39" t="s">
        <v>37</v>
      </c>
      <c r="F16" s="19"/>
      <c r="G16" s="51"/>
      <c r="H16" s="74"/>
      <c r="I16" s="74"/>
      <c r="J16" s="20"/>
      <c r="K16" s="21"/>
      <c r="L16" s="22"/>
      <c r="M16" s="23">
        <v>4500</v>
      </c>
      <c r="N16" s="24"/>
      <c r="O16" s="51"/>
      <c r="P16" s="52"/>
    </row>
    <row r="17" spans="1:16" ht="22.2" customHeight="1">
      <c r="A17" s="99"/>
      <c r="B17" s="73"/>
      <c r="C17" s="101" t="s">
        <v>4</v>
      </c>
      <c r="D17" s="71"/>
      <c r="E17" s="38" t="s">
        <v>9</v>
      </c>
      <c r="F17" s="27"/>
      <c r="G17" s="49"/>
      <c r="H17" s="73"/>
      <c r="I17" s="73"/>
      <c r="J17" s="28"/>
      <c r="K17" s="29"/>
      <c r="L17" s="30"/>
      <c r="M17" s="31" t="s">
        <v>30</v>
      </c>
      <c r="N17" s="32"/>
      <c r="O17" s="49"/>
      <c r="P17" s="50"/>
    </row>
    <row r="18" spans="1:16" ht="22.2" customHeight="1">
      <c r="A18" s="99"/>
      <c r="B18" s="103"/>
      <c r="C18" s="102"/>
      <c r="D18" s="94"/>
      <c r="E18" s="39" t="s">
        <v>37</v>
      </c>
      <c r="F18" s="19"/>
      <c r="G18" s="51"/>
      <c r="H18" s="74"/>
      <c r="I18" s="74"/>
      <c r="J18" s="20"/>
      <c r="K18" s="21"/>
      <c r="L18" s="22"/>
      <c r="M18" s="23">
        <v>4500</v>
      </c>
      <c r="N18" s="24"/>
      <c r="O18" s="51"/>
      <c r="P18" s="52"/>
    </row>
    <row r="19" spans="1:16" ht="22.2" customHeight="1">
      <c r="A19" s="99"/>
      <c r="B19" s="73"/>
      <c r="C19" s="101" t="s">
        <v>4</v>
      </c>
      <c r="D19" s="71"/>
      <c r="E19" s="38" t="s">
        <v>9</v>
      </c>
      <c r="F19" s="27"/>
      <c r="G19" s="49"/>
      <c r="H19" s="73"/>
      <c r="I19" s="73"/>
      <c r="J19" s="28"/>
      <c r="K19" s="29"/>
      <c r="L19" s="30"/>
      <c r="M19" s="31" t="s">
        <v>30</v>
      </c>
      <c r="N19" s="32"/>
      <c r="O19" s="49"/>
      <c r="P19" s="50"/>
    </row>
    <row r="20" spans="1:16" ht="22.2" customHeight="1">
      <c r="A20" s="99"/>
      <c r="B20" s="103"/>
      <c r="C20" s="102"/>
      <c r="D20" s="94"/>
      <c r="E20" s="39" t="s">
        <v>37</v>
      </c>
      <c r="F20" s="19"/>
      <c r="G20" s="51"/>
      <c r="H20" s="74"/>
      <c r="I20" s="74"/>
      <c r="J20" s="20"/>
      <c r="K20" s="21"/>
      <c r="L20" s="22"/>
      <c r="M20" s="23">
        <v>4500</v>
      </c>
      <c r="N20" s="24"/>
      <c r="O20" s="51"/>
      <c r="P20" s="52"/>
    </row>
    <row r="21" spans="1:16" ht="22.2" customHeight="1">
      <c r="A21" s="99"/>
      <c r="B21" s="73"/>
      <c r="C21" s="101" t="s">
        <v>4</v>
      </c>
      <c r="D21" s="71"/>
      <c r="E21" s="38" t="s">
        <v>9</v>
      </c>
      <c r="F21" s="27"/>
      <c r="G21" s="49"/>
      <c r="H21" s="73"/>
      <c r="I21" s="73"/>
      <c r="J21" s="28"/>
      <c r="K21" s="29"/>
      <c r="L21" s="30"/>
      <c r="M21" s="31" t="s">
        <v>30</v>
      </c>
      <c r="N21" s="32"/>
      <c r="O21" s="49"/>
      <c r="P21" s="50"/>
    </row>
    <row r="22" spans="1:16" ht="22.2" customHeight="1">
      <c r="A22" s="99"/>
      <c r="B22" s="103"/>
      <c r="C22" s="102"/>
      <c r="D22" s="94"/>
      <c r="E22" s="39" t="s">
        <v>37</v>
      </c>
      <c r="F22" s="19"/>
      <c r="G22" s="51"/>
      <c r="H22" s="74"/>
      <c r="I22" s="74"/>
      <c r="J22" s="20"/>
      <c r="K22" s="21"/>
      <c r="L22" s="22"/>
      <c r="M22" s="23">
        <v>4500</v>
      </c>
      <c r="N22" s="24"/>
      <c r="O22" s="51"/>
      <c r="P22" s="52"/>
    </row>
    <row r="23" spans="1:16" ht="22.2" customHeight="1">
      <c r="A23" s="99"/>
      <c r="B23" s="73"/>
      <c r="C23" s="101" t="s">
        <v>4</v>
      </c>
      <c r="D23" s="71"/>
      <c r="E23" s="38" t="s">
        <v>9</v>
      </c>
      <c r="F23" s="27"/>
      <c r="G23" s="49"/>
      <c r="H23" s="73"/>
      <c r="I23" s="73"/>
      <c r="J23" s="28"/>
      <c r="K23" s="29"/>
      <c r="L23" s="30"/>
      <c r="M23" s="31" t="s">
        <v>30</v>
      </c>
      <c r="N23" s="32"/>
      <c r="O23" s="49"/>
      <c r="P23" s="50"/>
    </row>
    <row r="24" spans="1:16" ht="22.2" customHeight="1">
      <c r="A24" s="99"/>
      <c r="B24" s="103"/>
      <c r="C24" s="102"/>
      <c r="D24" s="94"/>
      <c r="E24" s="39" t="s">
        <v>37</v>
      </c>
      <c r="F24" s="19"/>
      <c r="G24" s="51"/>
      <c r="H24" s="74"/>
      <c r="I24" s="74"/>
      <c r="J24" s="20"/>
      <c r="K24" s="21"/>
      <c r="L24" s="22"/>
      <c r="M24" s="23">
        <v>4500</v>
      </c>
      <c r="N24" s="24"/>
      <c r="O24" s="51"/>
      <c r="P24" s="52"/>
    </row>
    <row r="25" spans="1:16" ht="22.2" customHeight="1">
      <c r="A25" s="99"/>
      <c r="B25" s="73"/>
      <c r="C25" s="101" t="s">
        <v>4</v>
      </c>
      <c r="D25" s="71"/>
      <c r="E25" s="38" t="s">
        <v>9</v>
      </c>
      <c r="F25" s="27"/>
      <c r="G25" s="49"/>
      <c r="H25" s="73"/>
      <c r="I25" s="73"/>
      <c r="J25" s="28"/>
      <c r="K25" s="29"/>
      <c r="L25" s="30"/>
      <c r="M25" s="31" t="s">
        <v>30</v>
      </c>
      <c r="N25" s="32"/>
      <c r="O25" s="49"/>
      <c r="P25" s="50"/>
    </row>
    <row r="26" spans="1:16" ht="22.2" customHeight="1">
      <c r="A26" s="99"/>
      <c r="B26" s="103"/>
      <c r="C26" s="102"/>
      <c r="D26" s="94"/>
      <c r="E26" s="39" t="s">
        <v>37</v>
      </c>
      <c r="F26" s="19"/>
      <c r="G26" s="51"/>
      <c r="H26" s="74"/>
      <c r="I26" s="74"/>
      <c r="J26" s="20"/>
      <c r="K26" s="21"/>
      <c r="L26" s="22"/>
      <c r="M26" s="23">
        <v>4500</v>
      </c>
      <c r="N26" s="24"/>
      <c r="O26" s="51"/>
      <c r="P26" s="52"/>
    </row>
    <row r="27" spans="1:16" ht="22.2" customHeight="1">
      <c r="A27" s="99"/>
      <c r="B27" s="73"/>
      <c r="C27" s="101" t="s">
        <v>4</v>
      </c>
      <c r="D27" s="71"/>
      <c r="E27" s="38" t="s">
        <v>9</v>
      </c>
      <c r="F27" s="27"/>
      <c r="G27" s="49"/>
      <c r="H27" s="73"/>
      <c r="I27" s="73"/>
      <c r="J27" s="28"/>
      <c r="K27" s="29"/>
      <c r="L27" s="30"/>
      <c r="M27" s="31" t="s">
        <v>30</v>
      </c>
      <c r="N27" s="32"/>
      <c r="O27" s="49"/>
      <c r="P27" s="50"/>
    </row>
    <row r="28" spans="1:16" ht="22.2" customHeight="1" thickBot="1">
      <c r="A28" s="100"/>
      <c r="B28" s="103"/>
      <c r="C28" s="102"/>
      <c r="D28" s="72"/>
      <c r="E28" s="39" t="s">
        <v>37</v>
      </c>
      <c r="F28" s="33"/>
      <c r="G28" s="51"/>
      <c r="H28" s="77"/>
      <c r="I28" s="77"/>
      <c r="J28" s="34"/>
      <c r="K28" s="35"/>
      <c r="L28" s="36"/>
      <c r="M28" s="40">
        <v>4500</v>
      </c>
      <c r="N28" s="24"/>
      <c r="O28" s="51"/>
      <c r="P28" s="52"/>
    </row>
    <row r="29" spans="1:16" ht="31.8" customHeight="1" thickTop="1">
      <c r="A29" s="55"/>
      <c r="B29" s="109" t="s">
        <v>45</v>
      </c>
      <c r="C29" s="109"/>
      <c r="D29" s="109"/>
      <c r="E29" s="109"/>
      <c r="F29" s="109"/>
      <c r="G29" s="109"/>
      <c r="H29" s="109"/>
      <c r="I29" s="109"/>
      <c r="J29" s="109"/>
      <c r="K29" s="109"/>
      <c r="L29" s="109"/>
      <c r="M29" s="110"/>
      <c r="N29" s="53"/>
      <c r="O29" s="44"/>
    </row>
    <row r="30" spans="1:16" ht="31.8" customHeight="1">
      <c r="A30" s="54"/>
      <c r="B30" s="111" t="s">
        <v>44</v>
      </c>
      <c r="C30" s="111"/>
      <c r="D30" s="111"/>
      <c r="E30" s="111"/>
      <c r="F30" s="111"/>
      <c r="G30" s="111"/>
      <c r="H30" s="111"/>
      <c r="I30" s="111"/>
      <c r="J30" s="111"/>
      <c r="K30" s="111"/>
      <c r="L30" s="111"/>
      <c r="M30" s="112"/>
      <c r="N30" s="46"/>
      <c r="O30" s="44"/>
    </row>
    <row r="31" spans="1:16" ht="20.100000000000001" customHeight="1">
      <c r="B31" s="26" t="s">
        <v>5</v>
      </c>
    </row>
    <row r="32" spans="1:16" ht="20.100000000000001" customHeight="1">
      <c r="B32" s="26" t="s">
        <v>38</v>
      </c>
    </row>
    <row r="33" spans="2:15" ht="20.100000000000001" customHeight="1">
      <c r="B33" s="26" t="s">
        <v>47</v>
      </c>
      <c r="I33" s="56"/>
      <c r="J33" s="56" t="s">
        <v>41</v>
      </c>
    </row>
    <row r="34" spans="2:15" ht="20.100000000000001" customHeight="1">
      <c r="B34" s="41" t="s">
        <v>39</v>
      </c>
      <c r="I34" s="56"/>
      <c r="J34" s="56" t="s">
        <v>42</v>
      </c>
    </row>
    <row r="35" spans="2:15" ht="20.100000000000001" customHeight="1">
      <c r="I35" s="56"/>
      <c r="J35" s="56" t="s">
        <v>40</v>
      </c>
      <c r="N35" s="57"/>
      <c r="O35" s="57" t="s">
        <v>43</v>
      </c>
    </row>
  </sheetData>
  <mergeCells count="81">
    <mergeCell ref="O5:P5"/>
    <mergeCell ref="O6:O7"/>
    <mergeCell ref="P6:P7"/>
    <mergeCell ref="B29:M29"/>
    <mergeCell ref="B30:M30"/>
    <mergeCell ref="B27:B28"/>
    <mergeCell ref="B13:B14"/>
    <mergeCell ref="D19:D20"/>
    <mergeCell ref="D21:D22"/>
    <mergeCell ref="D23:D24"/>
    <mergeCell ref="D25:D26"/>
    <mergeCell ref="D5:D6"/>
    <mergeCell ref="D9:D10"/>
    <mergeCell ref="D11:D12"/>
    <mergeCell ref="D13:D14"/>
    <mergeCell ref="D15:D16"/>
    <mergeCell ref="B2:N2"/>
    <mergeCell ref="A6:A7"/>
    <mergeCell ref="B15:B16"/>
    <mergeCell ref="B19:B20"/>
    <mergeCell ref="B25:B26"/>
    <mergeCell ref="C25:C26"/>
    <mergeCell ref="B21:B22"/>
    <mergeCell ref="B17:B18"/>
    <mergeCell ref="A15:A16"/>
    <mergeCell ref="A17:A18"/>
    <mergeCell ref="C6:C7"/>
    <mergeCell ref="B6:B7"/>
    <mergeCell ref="C9:C10"/>
    <mergeCell ref="C11:C12"/>
    <mergeCell ref="C13:C14"/>
    <mergeCell ref="B11:B12"/>
    <mergeCell ref="A27:A28"/>
    <mergeCell ref="C27:C28"/>
    <mergeCell ref="A23:A24"/>
    <mergeCell ref="A9:A10"/>
    <mergeCell ref="A11:A12"/>
    <mergeCell ref="A19:A20"/>
    <mergeCell ref="A21:A22"/>
    <mergeCell ref="A13:A14"/>
    <mergeCell ref="A25:A26"/>
    <mergeCell ref="B23:B24"/>
    <mergeCell ref="C15:C16"/>
    <mergeCell ref="C17:C18"/>
    <mergeCell ref="C19:C20"/>
    <mergeCell ref="C21:C22"/>
    <mergeCell ref="C23:C24"/>
    <mergeCell ref="B9:B10"/>
    <mergeCell ref="E6:E7"/>
    <mergeCell ref="G6:G7"/>
    <mergeCell ref="D17:D18"/>
    <mergeCell ref="H6:H7"/>
    <mergeCell ref="I6:I7"/>
    <mergeCell ref="N5:N7"/>
    <mergeCell ref="I23:I24"/>
    <mergeCell ref="H25:H26"/>
    <mergeCell ref="I25:I26"/>
    <mergeCell ref="H27:H28"/>
    <mergeCell ref="I27:I28"/>
    <mergeCell ref="F5:K5"/>
    <mergeCell ref="M6:M7"/>
    <mergeCell ref="F6:F7"/>
    <mergeCell ref="J6:J7"/>
    <mergeCell ref="L6:L7"/>
    <mergeCell ref="K6:K7"/>
    <mergeCell ref="D27:D28"/>
    <mergeCell ref="H9:H10"/>
    <mergeCell ref="I9:I10"/>
    <mergeCell ref="H11:H12"/>
    <mergeCell ref="I11:I12"/>
    <mergeCell ref="H13:H14"/>
    <mergeCell ref="I13:I14"/>
    <mergeCell ref="H15:H16"/>
    <mergeCell ref="I15:I16"/>
    <mergeCell ref="H17:H18"/>
    <mergeCell ref="I17:I18"/>
    <mergeCell ref="H19:H20"/>
    <mergeCell ref="I19:I20"/>
    <mergeCell ref="H21:H22"/>
    <mergeCell ref="I21:I22"/>
    <mergeCell ref="H23:H24"/>
  </mergeCells>
  <phoneticPr fontId="2"/>
  <printOptions horizontalCentered="1" verticalCentered="1"/>
  <pageMargins left="0.39370078740157483" right="0.19685039370078741" top="0.39370078740157483" bottom="0.39370078740157483" header="0.51181102362204722" footer="0.5118110236220472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P280"/>
  <sheetViews>
    <sheetView view="pageBreakPreview" zoomScaleNormal="100" zoomScaleSheetLayoutView="100" workbookViewId="0"/>
  </sheetViews>
  <sheetFormatPr defaultColWidth="9" defaultRowHeight="20.100000000000001" customHeight="1"/>
  <cols>
    <col min="1" max="1" width="4.44140625" style="3" customWidth="1"/>
    <col min="2" max="2" width="18.44140625" style="3" customWidth="1"/>
    <col min="3" max="3" width="19.109375" style="3" customWidth="1"/>
    <col min="4" max="4" width="9" style="3" customWidth="1"/>
    <col min="5" max="5" width="10.109375" style="3" bestFit="1" customWidth="1"/>
    <col min="6" max="7" width="11.44140625" style="3" customWidth="1"/>
    <col min="8" max="8" width="9.109375" style="3" customWidth="1"/>
    <col min="9" max="9" width="8" style="3" bestFit="1" customWidth="1"/>
    <col min="10" max="10" width="18.21875" style="3" customWidth="1"/>
    <col min="11" max="11" width="13.109375" style="3" customWidth="1"/>
    <col min="12" max="12" width="11.44140625" style="3" bestFit="1" customWidth="1"/>
    <col min="13" max="13" width="9.88671875" style="3" customWidth="1"/>
    <col min="14" max="14" width="12.44140625" style="3" bestFit="1" customWidth="1"/>
    <col min="15" max="15" width="12" style="3" customWidth="1"/>
    <col min="16" max="16" width="12.109375" style="3" customWidth="1"/>
    <col min="17" max="16384" width="9" style="3"/>
  </cols>
  <sheetData>
    <row r="1" spans="1:16" ht="20.100000000000001" customHeight="1">
      <c r="A1" s="41" t="s">
        <v>23</v>
      </c>
      <c r="B1" s="41"/>
    </row>
    <row r="2" spans="1:16" ht="20.100000000000001" customHeight="1">
      <c r="B2" s="104" t="s">
        <v>2</v>
      </c>
      <c r="C2" s="104"/>
      <c r="D2" s="104"/>
      <c r="E2" s="104"/>
      <c r="F2" s="104"/>
      <c r="G2" s="104"/>
      <c r="H2" s="104"/>
      <c r="I2" s="104"/>
      <c r="J2" s="104"/>
      <c r="K2" s="104"/>
      <c r="L2" s="104"/>
      <c r="M2" s="104"/>
      <c r="N2" s="104"/>
      <c r="O2" s="59"/>
    </row>
    <row r="3" spans="1:16" ht="15" customHeight="1">
      <c r="E3" s="4"/>
      <c r="F3" s="5"/>
      <c r="G3" s="5"/>
      <c r="H3" s="5"/>
      <c r="I3" s="5"/>
      <c r="J3" s="5"/>
      <c r="K3" s="6" t="s">
        <v>0</v>
      </c>
      <c r="L3" s="58"/>
      <c r="M3" s="5"/>
      <c r="N3" s="4"/>
      <c r="O3" s="4"/>
    </row>
    <row r="4" spans="1:16" ht="19.8" thickBot="1">
      <c r="A4" s="7"/>
      <c r="B4" s="8" t="s">
        <v>49</v>
      </c>
      <c r="N4" s="9"/>
      <c r="O4" s="9"/>
    </row>
    <row r="5" spans="1:16" ht="15" customHeight="1">
      <c r="A5" s="10"/>
      <c r="B5" s="11"/>
      <c r="C5" s="11"/>
      <c r="D5" s="113" t="s">
        <v>6</v>
      </c>
      <c r="E5" s="12"/>
      <c r="F5" s="78" t="s">
        <v>16</v>
      </c>
      <c r="G5" s="79"/>
      <c r="H5" s="79"/>
      <c r="I5" s="79"/>
      <c r="J5" s="79"/>
      <c r="K5" s="80"/>
      <c r="L5" s="25" t="s">
        <v>17</v>
      </c>
      <c r="M5" s="25" t="s">
        <v>18</v>
      </c>
      <c r="N5" s="75" t="s">
        <v>19</v>
      </c>
      <c r="O5" s="108" t="s">
        <v>31</v>
      </c>
      <c r="P5" s="108"/>
    </row>
    <row r="6" spans="1:16" ht="19.8" customHeight="1">
      <c r="A6" s="105" t="s">
        <v>21</v>
      </c>
      <c r="B6" s="107" t="s">
        <v>48</v>
      </c>
      <c r="C6" s="106" t="s">
        <v>3</v>
      </c>
      <c r="D6" s="114"/>
      <c r="E6" s="91" t="s">
        <v>22</v>
      </c>
      <c r="F6" s="83" t="s">
        <v>13</v>
      </c>
      <c r="G6" s="92" t="s">
        <v>25</v>
      </c>
      <c r="H6" s="95" t="s">
        <v>7</v>
      </c>
      <c r="I6" s="97" t="s">
        <v>26</v>
      </c>
      <c r="J6" s="85" t="s">
        <v>29</v>
      </c>
      <c r="K6" s="89" t="s">
        <v>46</v>
      </c>
      <c r="L6" s="87" t="s">
        <v>24</v>
      </c>
      <c r="M6" s="81" t="s">
        <v>12</v>
      </c>
      <c r="N6" s="76"/>
      <c r="O6" s="92" t="s">
        <v>35</v>
      </c>
      <c r="P6" s="95" t="s">
        <v>36</v>
      </c>
    </row>
    <row r="7" spans="1:16" ht="19.8" customHeight="1">
      <c r="A7" s="105"/>
      <c r="B7" s="107"/>
      <c r="C7" s="106"/>
      <c r="D7" s="60" t="s">
        <v>20</v>
      </c>
      <c r="E7" s="91"/>
      <c r="F7" s="84"/>
      <c r="G7" s="93"/>
      <c r="H7" s="96"/>
      <c r="I7" s="98"/>
      <c r="J7" s="86"/>
      <c r="K7" s="90"/>
      <c r="L7" s="88"/>
      <c r="M7" s="82"/>
      <c r="N7" s="76"/>
      <c r="O7" s="93"/>
      <c r="P7" s="96"/>
    </row>
    <row r="8" spans="1:16" ht="14.4">
      <c r="A8" s="37"/>
      <c r="B8" s="14"/>
      <c r="C8" s="15"/>
      <c r="D8" s="15"/>
      <c r="E8" s="16"/>
      <c r="F8" s="17" t="s">
        <v>1</v>
      </c>
      <c r="G8" s="43" t="s">
        <v>27</v>
      </c>
      <c r="H8" s="18" t="s">
        <v>8</v>
      </c>
      <c r="I8" s="18" t="s">
        <v>10</v>
      </c>
      <c r="J8" s="18" t="s">
        <v>28</v>
      </c>
      <c r="K8" s="1" t="s">
        <v>11</v>
      </c>
      <c r="L8" s="2" t="s">
        <v>14</v>
      </c>
      <c r="M8" s="2" t="s">
        <v>15</v>
      </c>
      <c r="N8" s="45" t="s">
        <v>32</v>
      </c>
      <c r="O8" s="47" t="s">
        <v>33</v>
      </c>
      <c r="P8" s="48" t="s">
        <v>34</v>
      </c>
    </row>
    <row r="9" spans="1:16" ht="22.2" customHeight="1">
      <c r="A9" s="99"/>
      <c r="B9" s="73"/>
      <c r="C9" s="101" t="s">
        <v>4</v>
      </c>
      <c r="D9" s="71"/>
      <c r="E9" s="38" t="s">
        <v>9</v>
      </c>
      <c r="F9" s="27"/>
      <c r="G9" s="49"/>
      <c r="H9" s="73"/>
      <c r="I9" s="73"/>
      <c r="J9" s="28">
        <f>ROUNDDOWN((F9-G9)/25*(H9-I9),-1)</f>
        <v>0</v>
      </c>
      <c r="K9" s="29">
        <f>F9-G9-J9</f>
        <v>0</v>
      </c>
      <c r="L9" s="30"/>
      <c r="M9" s="31" t="s">
        <v>30</v>
      </c>
      <c r="N9" s="64">
        <f t="shared" ref="N9:N15" si="0">MIN(K9:L9)</f>
        <v>0</v>
      </c>
      <c r="O9" s="49"/>
      <c r="P9" s="50"/>
    </row>
    <row r="10" spans="1:16" ht="22.2" customHeight="1">
      <c r="A10" s="99"/>
      <c r="B10" s="103"/>
      <c r="C10" s="102"/>
      <c r="D10" s="94"/>
      <c r="E10" s="39" t="s">
        <v>37</v>
      </c>
      <c r="F10" s="19"/>
      <c r="G10" s="51"/>
      <c r="H10" s="74"/>
      <c r="I10" s="74"/>
      <c r="J10" s="62">
        <f>ROUNDDOWN((F10-G10)/25*(H9-I9),-1)</f>
        <v>0</v>
      </c>
      <c r="K10" s="61">
        <f>F10-G10-J10</f>
        <v>0</v>
      </c>
      <c r="L10" s="22"/>
      <c r="M10" s="23">
        <v>4500</v>
      </c>
      <c r="N10" s="65">
        <f t="shared" ref="N10:N16" si="1">MIN(K10:M10)</f>
        <v>0</v>
      </c>
      <c r="O10" s="51"/>
      <c r="P10" s="52"/>
    </row>
    <row r="11" spans="1:16" ht="22.2" customHeight="1">
      <c r="A11" s="99"/>
      <c r="B11" s="73"/>
      <c r="C11" s="101" t="s">
        <v>4</v>
      </c>
      <c r="D11" s="71"/>
      <c r="E11" s="38" t="s">
        <v>9</v>
      </c>
      <c r="F11" s="27"/>
      <c r="G11" s="49"/>
      <c r="H11" s="73"/>
      <c r="I11" s="73"/>
      <c r="J11" s="28">
        <f>ROUNDDOWN((F11-G11)/25*(H11-I11),-1)</f>
        <v>0</v>
      </c>
      <c r="K11" s="29">
        <f>F11-G11-J11</f>
        <v>0</v>
      </c>
      <c r="L11" s="30"/>
      <c r="M11" s="31" t="s">
        <v>30</v>
      </c>
      <c r="N11" s="64">
        <f t="shared" si="0"/>
        <v>0</v>
      </c>
      <c r="O11" s="49"/>
      <c r="P11" s="50"/>
    </row>
    <row r="12" spans="1:16" ht="22.2" customHeight="1">
      <c r="A12" s="99"/>
      <c r="B12" s="103"/>
      <c r="C12" s="102"/>
      <c r="D12" s="94"/>
      <c r="E12" s="39" t="s">
        <v>37</v>
      </c>
      <c r="F12" s="19"/>
      <c r="G12" s="51"/>
      <c r="H12" s="74"/>
      <c r="I12" s="74"/>
      <c r="J12" s="62">
        <f>ROUNDDOWN((F12-G12)/25*(H11-I11),-1)</f>
        <v>0</v>
      </c>
      <c r="K12" s="61">
        <f>F12-G12-J12</f>
        <v>0</v>
      </c>
      <c r="L12" s="22"/>
      <c r="M12" s="23">
        <v>4500</v>
      </c>
      <c r="N12" s="65">
        <f t="shared" si="1"/>
        <v>0</v>
      </c>
      <c r="O12" s="51"/>
      <c r="P12" s="52"/>
    </row>
    <row r="13" spans="1:16" ht="22.2" customHeight="1">
      <c r="A13" s="99"/>
      <c r="B13" s="73"/>
      <c r="C13" s="101" t="s">
        <v>4</v>
      </c>
      <c r="D13" s="71"/>
      <c r="E13" s="38" t="s">
        <v>9</v>
      </c>
      <c r="F13" s="27"/>
      <c r="G13" s="49"/>
      <c r="H13" s="73"/>
      <c r="I13" s="73"/>
      <c r="J13" s="28">
        <f t="shared" ref="J13" si="2">ROUNDDOWN((F13-G13)/25*(H13-I13),-1)</f>
        <v>0</v>
      </c>
      <c r="K13" s="29">
        <f t="shared" ref="K13:K26" si="3">F13-G13-J13</f>
        <v>0</v>
      </c>
      <c r="L13" s="30"/>
      <c r="M13" s="31" t="s">
        <v>30</v>
      </c>
      <c r="N13" s="64">
        <f t="shared" si="0"/>
        <v>0</v>
      </c>
      <c r="O13" s="49"/>
      <c r="P13" s="50"/>
    </row>
    <row r="14" spans="1:16" ht="22.2" customHeight="1">
      <c r="A14" s="99"/>
      <c r="B14" s="103"/>
      <c r="C14" s="102"/>
      <c r="D14" s="94"/>
      <c r="E14" s="39" t="s">
        <v>37</v>
      </c>
      <c r="F14" s="19"/>
      <c r="G14" s="51"/>
      <c r="H14" s="74"/>
      <c r="I14" s="74"/>
      <c r="J14" s="62">
        <f t="shared" ref="J14" si="4">ROUNDDOWN((F14-G14)/25*(H13-I13),-1)</f>
        <v>0</v>
      </c>
      <c r="K14" s="61">
        <f t="shared" si="3"/>
        <v>0</v>
      </c>
      <c r="L14" s="22"/>
      <c r="M14" s="23">
        <v>4500</v>
      </c>
      <c r="N14" s="65">
        <f t="shared" si="1"/>
        <v>0</v>
      </c>
      <c r="O14" s="51"/>
      <c r="P14" s="52"/>
    </row>
    <row r="15" spans="1:16" ht="22.2" customHeight="1">
      <c r="A15" s="99"/>
      <c r="B15" s="73"/>
      <c r="C15" s="101" t="s">
        <v>4</v>
      </c>
      <c r="D15" s="71"/>
      <c r="E15" s="38" t="s">
        <v>9</v>
      </c>
      <c r="F15" s="27"/>
      <c r="G15" s="49"/>
      <c r="H15" s="73"/>
      <c r="I15" s="73"/>
      <c r="J15" s="28">
        <f t="shared" ref="J15" si="5">ROUNDDOWN((F15-G15)/25*(H15-I15),-1)</f>
        <v>0</v>
      </c>
      <c r="K15" s="29">
        <f t="shared" si="3"/>
        <v>0</v>
      </c>
      <c r="L15" s="30"/>
      <c r="M15" s="31" t="s">
        <v>30</v>
      </c>
      <c r="N15" s="64">
        <f t="shared" si="0"/>
        <v>0</v>
      </c>
      <c r="O15" s="49"/>
      <c r="P15" s="50"/>
    </row>
    <row r="16" spans="1:16" ht="22.2" customHeight="1">
      <c r="A16" s="99"/>
      <c r="B16" s="103"/>
      <c r="C16" s="102"/>
      <c r="D16" s="94"/>
      <c r="E16" s="39" t="s">
        <v>37</v>
      </c>
      <c r="F16" s="19"/>
      <c r="G16" s="51"/>
      <c r="H16" s="74"/>
      <c r="I16" s="74"/>
      <c r="J16" s="62">
        <f t="shared" ref="J16" si="6">ROUNDDOWN((F16-G16)/25*(H15-I15),-1)</f>
        <v>0</v>
      </c>
      <c r="K16" s="61">
        <f t="shared" si="3"/>
        <v>0</v>
      </c>
      <c r="L16" s="22"/>
      <c r="M16" s="23">
        <v>4500</v>
      </c>
      <c r="N16" s="65">
        <f t="shared" si="1"/>
        <v>0</v>
      </c>
      <c r="O16" s="51"/>
      <c r="P16" s="52"/>
    </row>
    <row r="17" spans="1:16" ht="22.2" customHeight="1">
      <c r="A17" s="99"/>
      <c r="B17" s="73"/>
      <c r="C17" s="101" t="s">
        <v>4</v>
      </c>
      <c r="D17" s="71"/>
      <c r="E17" s="38" t="s">
        <v>9</v>
      </c>
      <c r="F17" s="27"/>
      <c r="G17" s="49"/>
      <c r="H17" s="73"/>
      <c r="I17" s="73"/>
      <c r="J17" s="28">
        <f t="shared" ref="J17" si="7">ROUNDDOWN((F17-G17)/25*(H17-I17),-1)</f>
        <v>0</v>
      </c>
      <c r="K17" s="29">
        <f t="shared" si="3"/>
        <v>0</v>
      </c>
      <c r="L17" s="30"/>
      <c r="M17" s="31" t="s">
        <v>30</v>
      </c>
      <c r="N17" s="64">
        <f t="shared" ref="N17:N27" si="8">MIN(K17:L17)</f>
        <v>0</v>
      </c>
      <c r="O17" s="49"/>
      <c r="P17" s="50"/>
    </row>
    <row r="18" spans="1:16" ht="22.2" customHeight="1">
      <c r="A18" s="99"/>
      <c r="B18" s="103"/>
      <c r="C18" s="102"/>
      <c r="D18" s="94"/>
      <c r="E18" s="39" t="s">
        <v>37</v>
      </c>
      <c r="F18" s="19"/>
      <c r="G18" s="51"/>
      <c r="H18" s="74"/>
      <c r="I18" s="74"/>
      <c r="J18" s="62">
        <f t="shared" ref="J18" si="9">ROUNDDOWN((F18-G18)/25*(H17-I17),-1)</f>
        <v>0</v>
      </c>
      <c r="K18" s="61">
        <f t="shared" si="3"/>
        <v>0</v>
      </c>
      <c r="L18" s="22"/>
      <c r="M18" s="23">
        <v>4500</v>
      </c>
      <c r="N18" s="65">
        <f t="shared" ref="N18:N28" si="10">MIN(K18:M18)</f>
        <v>0</v>
      </c>
      <c r="O18" s="51"/>
      <c r="P18" s="52"/>
    </row>
    <row r="19" spans="1:16" ht="22.2" customHeight="1">
      <c r="A19" s="99"/>
      <c r="B19" s="73"/>
      <c r="C19" s="101" t="s">
        <v>4</v>
      </c>
      <c r="D19" s="71"/>
      <c r="E19" s="38" t="s">
        <v>9</v>
      </c>
      <c r="F19" s="27"/>
      <c r="G19" s="49"/>
      <c r="H19" s="73"/>
      <c r="I19" s="73"/>
      <c r="J19" s="28">
        <f t="shared" ref="J19" si="11">ROUNDDOWN((F19-G19)/25*(H19-I19),-1)</f>
        <v>0</v>
      </c>
      <c r="K19" s="29">
        <f t="shared" si="3"/>
        <v>0</v>
      </c>
      <c r="L19" s="30"/>
      <c r="M19" s="31" t="s">
        <v>30</v>
      </c>
      <c r="N19" s="64">
        <f t="shared" si="8"/>
        <v>0</v>
      </c>
      <c r="O19" s="49"/>
      <c r="P19" s="50"/>
    </row>
    <row r="20" spans="1:16" ht="22.2" customHeight="1">
      <c r="A20" s="99"/>
      <c r="B20" s="103"/>
      <c r="C20" s="102"/>
      <c r="D20" s="94"/>
      <c r="E20" s="39" t="s">
        <v>37</v>
      </c>
      <c r="F20" s="19"/>
      <c r="G20" s="51"/>
      <c r="H20" s="74"/>
      <c r="I20" s="74"/>
      <c r="J20" s="62">
        <f t="shared" ref="J20" si="12">ROUNDDOWN((F20-G20)/25*(H19-I19),-1)</f>
        <v>0</v>
      </c>
      <c r="K20" s="61">
        <f t="shared" si="3"/>
        <v>0</v>
      </c>
      <c r="L20" s="22"/>
      <c r="M20" s="23">
        <v>4500</v>
      </c>
      <c r="N20" s="65">
        <f t="shared" si="10"/>
        <v>0</v>
      </c>
      <c r="O20" s="51"/>
      <c r="P20" s="52"/>
    </row>
    <row r="21" spans="1:16" ht="22.2" customHeight="1">
      <c r="A21" s="99"/>
      <c r="B21" s="73"/>
      <c r="C21" s="101" t="s">
        <v>4</v>
      </c>
      <c r="D21" s="71"/>
      <c r="E21" s="38" t="s">
        <v>9</v>
      </c>
      <c r="F21" s="27"/>
      <c r="G21" s="49"/>
      <c r="H21" s="73"/>
      <c r="I21" s="73"/>
      <c r="J21" s="28">
        <f t="shared" ref="J21" si="13">ROUNDDOWN((F21-G21)/25*(H21-I21),-1)</f>
        <v>0</v>
      </c>
      <c r="K21" s="29">
        <f t="shared" si="3"/>
        <v>0</v>
      </c>
      <c r="L21" s="30"/>
      <c r="M21" s="31" t="s">
        <v>30</v>
      </c>
      <c r="N21" s="64">
        <f t="shared" si="8"/>
        <v>0</v>
      </c>
      <c r="O21" s="49"/>
      <c r="P21" s="50"/>
    </row>
    <row r="22" spans="1:16" ht="22.2" customHeight="1">
      <c r="A22" s="99"/>
      <c r="B22" s="103"/>
      <c r="C22" s="102"/>
      <c r="D22" s="94"/>
      <c r="E22" s="39" t="s">
        <v>37</v>
      </c>
      <c r="F22" s="19"/>
      <c r="G22" s="51"/>
      <c r="H22" s="74"/>
      <c r="I22" s="74"/>
      <c r="J22" s="62">
        <f t="shared" ref="J22" si="14">ROUNDDOWN((F22-G22)/25*(H21-I21),-1)</f>
        <v>0</v>
      </c>
      <c r="K22" s="61">
        <f t="shared" si="3"/>
        <v>0</v>
      </c>
      <c r="L22" s="22"/>
      <c r="M22" s="23">
        <v>4500</v>
      </c>
      <c r="N22" s="65">
        <f t="shared" si="10"/>
        <v>0</v>
      </c>
      <c r="O22" s="51"/>
      <c r="P22" s="52"/>
    </row>
    <row r="23" spans="1:16" ht="22.2" customHeight="1">
      <c r="A23" s="99"/>
      <c r="B23" s="73"/>
      <c r="C23" s="101" t="s">
        <v>4</v>
      </c>
      <c r="D23" s="71"/>
      <c r="E23" s="38" t="s">
        <v>9</v>
      </c>
      <c r="F23" s="27"/>
      <c r="G23" s="49"/>
      <c r="H23" s="73"/>
      <c r="I23" s="73"/>
      <c r="J23" s="28">
        <f t="shared" ref="J23" si="15">ROUNDDOWN((F23-G23)/25*(H23-I23),-1)</f>
        <v>0</v>
      </c>
      <c r="K23" s="29">
        <f t="shared" si="3"/>
        <v>0</v>
      </c>
      <c r="L23" s="30"/>
      <c r="M23" s="31" t="s">
        <v>30</v>
      </c>
      <c r="N23" s="64">
        <f t="shared" si="8"/>
        <v>0</v>
      </c>
      <c r="O23" s="49"/>
      <c r="P23" s="50"/>
    </row>
    <row r="24" spans="1:16" ht="22.2" customHeight="1">
      <c r="A24" s="99"/>
      <c r="B24" s="103"/>
      <c r="C24" s="102"/>
      <c r="D24" s="94"/>
      <c r="E24" s="39" t="s">
        <v>37</v>
      </c>
      <c r="F24" s="19"/>
      <c r="G24" s="51"/>
      <c r="H24" s="74"/>
      <c r="I24" s="74"/>
      <c r="J24" s="62">
        <f t="shared" ref="J24" si="16">ROUNDDOWN((F24-G24)/25*(H23-I23),-1)</f>
        <v>0</v>
      </c>
      <c r="K24" s="61">
        <f t="shared" si="3"/>
        <v>0</v>
      </c>
      <c r="L24" s="22"/>
      <c r="M24" s="23">
        <v>4500</v>
      </c>
      <c r="N24" s="65">
        <f t="shared" si="10"/>
        <v>0</v>
      </c>
      <c r="O24" s="51"/>
      <c r="P24" s="52"/>
    </row>
    <row r="25" spans="1:16" ht="22.2" customHeight="1">
      <c r="A25" s="99"/>
      <c r="B25" s="73"/>
      <c r="C25" s="101" t="s">
        <v>4</v>
      </c>
      <c r="D25" s="71"/>
      <c r="E25" s="38" t="s">
        <v>9</v>
      </c>
      <c r="F25" s="27"/>
      <c r="G25" s="49"/>
      <c r="H25" s="73"/>
      <c r="I25" s="73"/>
      <c r="J25" s="28">
        <f t="shared" ref="J25" si="17">ROUNDDOWN((F25-G25)/25*(H25-I25),-1)</f>
        <v>0</v>
      </c>
      <c r="K25" s="29">
        <f t="shared" si="3"/>
        <v>0</v>
      </c>
      <c r="L25" s="30"/>
      <c r="M25" s="31" t="s">
        <v>30</v>
      </c>
      <c r="N25" s="64">
        <f t="shared" si="8"/>
        <v>0</v>
      </c>
      <c r="O25" s="49"/>
      <c r="P25" s="50"/>
    </row>
    <row r="26" spans="1:16" ht="22.2" customHeight="1">
      <c r="A26" s="99"/>
      <c r="B26" s="103"/>
      <c r="C26" s="102"/>
      <c r="D26" s="94"/>
      <c r="E26" s="39" t="s">
        <v>37</v>
      </c>
      <c r="F26" s="19"/>
      <c r="G26" s="51"/>
      <c r="H26" s="74"/>
      <c r="I26" s="74"/>
      <c r="J26" s="62">
        <f t="shared" ref="J26" si="18">ROUNDDOWN((F26-G26)/25*(H25-I25),-1)</f>
        <v>0</v>
      </c>
      <c r="K26" s="61">
        <f t="shared" si="3"/>
        <v>0</v>
      </c>
      <c r="L26" s="22"/>
      <c r="M26" s="23">
        <v>4500</v>
      </c>
      <c r="N26" s="65">
        <f t="shared" si="10"/>
        <v>0</v>
      </c>
      <c r="O26" s="51"/>
      <c r="P26" s="52"/>
    </row>
    <row r="27" spans="1:16" ht="22.2" customHeight="1">
      <c r="A27" s="99"/>
      <c r="B27" s="73"/>
      <c r="C27" s="101" t="s">
        <v>4</v>
      </c>
      <c r="D27" s="71"/>
      <c r="E27" s="38" t="s">
        <v>9</v>
      </c>
      <c r="F27" s="27"/>
      <c r="G27" s="49"/>
      <c r="H27" s="73"/>
      <c r="I27" s="73"/>
      <c r="J27" s="28">
        <f t="shared" ref="J27" si="19">ROUNDDOWN((F27-G27)/25*(H27-I27),-1)</f>
        <v>0</v>
      </c>
      <c r="K27" s="29">
        <f t="shared" ref="K27:K28" si="20">F27-G27-J27</f>
        <v>0</v>
      </c>
      <c r="L27" s="30"/>
      <c r="M27" s="31" t="s">
        <v>30</v>
      </c>
      <c r="N27" s="64">
        <f t="shared" si="8"/>
        <v>0</v>
      </c>
      <c r="O27" s="49"/>
      <c r="P27" s="50"/>
    </row>
    <row r="28" spans="1:16" ht="22.2" customHeight="1" thickBot="1">
      <c r="A28" s="100"/>
      <c r="B28" s="103"/>
      <c r="C28" s="102"/>
      <c r="D28" s="72"/>
      <c r="E28" s="39" t="s">
        <v>37</v>
      </c>
      <c r="F28" s="33"/>
      <c r="G28" s="51"/>
      <c r="H28" s="77"/>
      <c r="I28" s="77"/>
      <c r="J28" s="62">
        <f t="shared" ref="J28" si="21">ROUNDDOWN((F28-G28)/25*(H27-I27),-1)</f>
        <v>0</v>
      </c>
      <c r="K28" s="61">
        <f t="shared" si="20"/>
        <v>0</v>
      </c>
      <c r="L28" s="36"/>
      <c r="M28" s="40">
        <v>4500</v>
      </c>
      <c r="N28" s="65">
        <f t="shared" si="10"/>
        <v>0</v>
      </c>
      <c r="O28" s="51"/>
      <c r="P28" s="52"/>
    </row>
    <row r="29" spans="1:16" ht="31.8" customHeight="1" thickTop="1">
      <c r="A29" s="55"/>
      <c r="B29" s="109" t="s">
        <v>45</v>
      </c>
      <c r="C29" s="109"/>
      <c r="D29" s="109"/>
      <c r="E29" s="109"/>
      <c r="F29" s="109"/>
      <c r="G29" s="109"/>
      <c r="H29" s="109"/>
      <c r="I29" s="109"/>
      <c r="J29" s="109"/>
      <c r="K29" s="109"/>
      <c r="L29" s="109"/>
      <c r="M29" s="110"/>
      <c r="N29" s="53">
        <f>SUM(N9:N28)</f>
        <v>0</v>
      </c>
      <c r="O29" s="44"/>
    </row>
    <row r="30" spans="1:16" ht="31.8" customHeight="1">
      <c r="A30" s="54"/>
      <c r="B30" s="111" t="s">
        <v>44</v>
      </c>
      <c r="C30" s="111"/>
      <c r="D30" s="111"/>
      <c r="E30" s="111"/>
      <c r="F30" s="111"/>
      <c r="G30" s="111"/>
      <c r="H30" s="111"/>
      <c r="I30" s="111"/>
      <c r="J30" s="111"/>
      <c r="K30" s="111"/>
      <c r="L30" s="111"/>
      <c r="M30" s="112"/>
      <c r="N30" s="46"/>
      <c r="O30" s="44"/>
    </row>
    <row r="31" spans="1:16" ht="20.100000000000001" customHeight="1">
      <c r="B31" s="26" t="s">
        <v>5</v>
      </c>
    </row>
    <row r="32" spans="1:16" ht="20.100000000000001" customHeight="1">
      <c r="B32" s="26" t="s">
        <v>38</v>
      </c>
    </row>
    <row r="33" spans="1:16" ht="20.100000000000001" customHeight="1">
      <c r="B33" s="26" t="s">
        <v>47</v>
      </c>
      <c r="I33" s="56"/>
      <c r="J33" s="56" t="s">
        <v>41</v>
      </c>
    </row>
    <row r="34" spans="1:16" ht="20.100000000000001" customHeight="1">
      <c r="B34" s="41" t="s">
        <v>39</v>
      </c>
      <c r="I34" s="56"/>
      <c r="J34" s="56" t="s">
        <v>42</v>
      </c>
    </row>
    <row r="35" spans="1:16" ht="20.100000000000001" customHeight="1">
      <c r="I35" s="56"/>
      <c r="J35" s="56" t="s">
        <v>40</v>
      </c>
      <c r="N35" s="57"/>
      <c r="O35" s="57" t="s">
        <v>43</v>
      </c>
    </row>
    <row r="36" spans="1:16" ht="20.100000000000001" customHeight="1">
      <c r="A36" s="41" t="s">
        <v>23</v>
      </c>
      <c r="B36" s="41"/>
    </row>
    <row r="37" spans="1:16" ht="20.100000000000001" customHeight="1">
      <c r="B37" s="104" t="s">
        <v>2</v>
      </c>
      <c r="C37" s="104"/>
      <c r="D37" s="104"/>
      <c r="E37" s="104"/>
      <c r="F37" s="104"/>
      <c r="G37" s="104"/>
      <c r="H37" s="104"/>
      <c r="I37" s="104"/>
      <c r="J37" s="104"/>
      <c r="K37" s="104"/>
      <c r="L37" s="104"/>
      <c r="M37" s="104"/>
      <c r="N37" s="104"/>
      <c r="O37" s="59"/>
    </row>
    <row r="38" spans="1:16" ht="15" customHeight="1">
      <c r="E38" s="4"/>
      <c r="F38" s="5"/>
      <c r="G38" s="5"/>
      <c r="H38" s="5"/>
      <c r="I38" s="5"/>
      <c r="J38" s="5"/>
      <c r="K38" s="6" t="s">
        <v>0</v>
      </c>
      <c r="L38" s="58"/>
      <c r="M38" s="5"/>
      <c r="N38" s="4"/>
      <c r="O38" s="4"/>
    </row>
    <row r="39" spans="1:16" ht="19.8" thickBot="1">
      <c r="A39" s="7"/>
      <c r="B39" s="8" t="s">
        <v>49</v>
      </c>
      <c r="N39" s="9"/>
      <c r="O39" s="9"/>
    </row>
    <row r="40" spans="1:16" ht="15" customHeight="1">
      <c r="A40" s="10"/>
      <c r="B40" s="11"/>
      <c r="C40" s="11"/>
      <c r="D40" s="113" t="s">
        <v>6</v>
      </c>
      <c r="E40" s="12"/>
      <c r="F40" s="78" t="s">
        <v>16</v>
      </c>
      <c r="G40" s="79"/>
      <c r="H40" s="79"/>
      <c r="I40" s="79"/>
      <c r="J40" s="79"/>
      <c r="K40" s="80"/>
      <c r="L40" s="25" t="s">
        <v>17</v>
      </c>
      <c r="M40" s="25" t="s">
        <v>18</v>
      </c>
      <c r="N40" s="75" t="s">
        <v>19</v>
      </c>
      <c r="O40" s="108" t="s">
        <v>31</v>
      </c>
      <c r="P40" s="108"/>
    </row>
    <row r="41" spans="1:16" ht="19.8" customHeight="1">
      <c r="A41" s="105" t="s">
        <v>21</v>
      </c>
      <c r="B41" s="107" t="s">
        <v>48</v>
      </c>
      <c r="C41" s="106" t="s">
        <v>3</v>
      </c>
      <c r="D41" s="114"/>
      <c r="E41" s="91" t="s">
        <v>22</v>
      </c>
      <c r="F41" s="83" t="s">
        <v>13</v>
      </c>
      <c r="G41" s="92" t="s">
        <v>25</v>
      </c>
      <c r="H41" s="95" t="s">
        <v>7</v>
      </c>
      <c r="I41" s="97" t="s">
        <v>26</v>
      </c>
      <c r="J41" s="85" t="s">
        <v>29</v>
      </c>
      <c r="K41" s="89" t="s">
        <v>46</v>
      </c>
      <c r="L41" s="87" t="s">
        <v>24</v>
      </c>
      <c r="M41" s="81" t="s">
        <v>12</v>
      </c>
      <c r="N41" s="76"/>
      <c r="O41" s="92" t="s">
        <v>35</v>
      </c>
      <c r="P41" s="95" t="s">
        <v>36</v>
      </c>
    </row>
    <row r="42" spans="1:16" ht="19.8" customHeight="1">
      <c r="A42" s="105"/>
      <c r="B42" s="107"/>
      <c r="C42" s="106"/>
      <c r="D42" s="60" t="s">
        <v>20</v>
      </c>
      <c r="E42" s="91"/>
      <c r="F42" s="84"/>
      <c r="G42" s="93"/>
      <c r="H42" s="96"/>
      <c r="I42" s="98"/>
      <c r="J42" s="86"/>
      <c r="K42" s="90"/>
      <c r="L42" s="88"/>
      <c r="M42" s="82"/>
      <c r="N42" s="76"/>
      <c r="O42" s="93"/>
      <c r="P42" s="96"/>
    </row>
    <row r="43" spans="1:16" ht="14.4">
      <c r="A43" s="37"/>
      <c r="B43" s="14"/>
      <c r="C43" s="15"/>
      <c r="D43" s="15"/>
      <c r="E43" s="16"/>
      <c r="F43" s="17" t="s">
        <v>1</v>
      </c>
      <c r="G43" s="43" t="s">
        <v>27</v>
      </c>
      <c r="H43" s="18" t="s">
        <v>8</v>
      </c>
      <c r="I43" s="18" t="s">
        <v>10</v>
      </c>
      <c r="J43" s="18" t="s">
        <v>28</v>
      </c>
      <c r="K43" s="1" t="s">
        <v>11</v>
      </c>
      <c r="L43" s="2" t="s">
        <v>14</v>
      </c>
      <c r="M43" s="2" t="s">
        <v>15</v>
      </c>
      <c r="N43" s="45" t="s">
        <v>32</v>
      </c>
      <c r="O43" s="47" t="s">
        <v>33</v>
      </c>
      <c r="P43" s="48" t="s">
        <v>34</v>
      </c>
    </row>
    <row r="44" spans="1:16" ht="22.2" customHeight="1">
      <c r="A44" s="99"/>
      <c r="B44" s="73"/>
      <c r="C44" s="101" t="s">
        <v>4</v>
      </c>
      <c r="D44" s="71"/>
      <c r="E44" s="38" t="s">
        <v>9</v>
      </c>
      <c r="F44" s="27"/>
      <c r="G44" s="49"/>
      <c r="H44" s="73"/>
      <c r="I44" s="73"/>
      <c r="J44" s="28">
        <f>ROUNDDOWN((F44-G44)/25*(H44-I44),-1)</f>
        <v>0</v>
      </c>
      <c r="K44" s="29">
        <f>F44-G44-J44</f>
        <v>0</v>
      </c>
      <c r="L44" s="30"/>
      <c r="M44" s="31" t="s">
        <v>30</v>
      </c>
      <c r="N44" s="64">
        <f t="shared" ref="N44" si="22">MIN(K44:L44)</f>
        <v>0</v>
      </c>
      <c r="O44" s="49"/>
      <c r="P44" s="50"/>
    </row>
    <row r="45" spans="1:16" ht="22.2" customHeight="1">
      <c r="A45" s="99"/>
      <c r="B45" s="103"/>
      <c r="C45" s="102"/>
      <c r="D45" s="94"/>
      <c r="E45" s="39" t="s">
        <v>37</v>
      </c>
      <c r="F45" s="19"/>
      <c r="G45" s="51"/>
      <c r="H45" s="74"/>
      <c r="I45" s="74"/>
      <c r="J45" s="62">
        <f>ROUNDDOWN((F45-G45)/25*(H44-I44),-1)</f>
        <v>0</v>
      </c>
      <c r="K45" s="61">
        <f>F45-G45-J45</f>
        <v>0</v>
      </c>
      <c r="L45" s="22"/>
      <c r="M45" s="23">
        <v>4500</v>
      </c>
      <c r="N45" s="65">
        <f t="shared" ref="N45" si="23">MIN(K45:M45)</f>
        <v>0</v>
      </c>
      <c r="O45" s="51"/>
      <c r="P45" s="52"/>
    </row>
    <row r="46" spans="1:16" ht="22.2" customHeight="1">
      <c r="A46" s="99"/>
      <c r="B46" s="73"/>
      <c r="C46" s="101" t="s">
        <v>4</v>
      </c>
      <c r="D46" s="71"/>
      <c r="E46" s="38" t="s">
        <v>9</v>
      </c>
      <c r="F46" s="27"/>
      <c r="G46" s="49"/>
      <c r="H46" s="73"/>
      <c r="I46" s="73"/>
      <c r="J46" s="28">
        <f>ROUNDDOWN((F46-G46)/25*(H46-I46),-1)</f>
        <v>0</v>
      </c>
      <c r="K46" s="29">
        <f>F46-G46-J46</f>
        <v>0</v>
      </c>
      <c r="L46" s="30"/>
      <c r="M46" s="31" t="s">
        <v>30</v>
      </c>
      <c r="N46" s="64">
        <f t="shared" ref="N46" si="24">MIN(K46:L46)</f>
        <v>0</v>
      </c>
      <c r="O46" s="49"/>
      <c r="P46" s="50"/>
    </row>
    <row r="47" spans="1:16" ht="22.2" customHeight="1">
      <c r="A47" s="99"/>
      <c r="B47" s="103"/>
      <c r="C47" s="102"/>
      <c r="D47" s="94"/>
      <c r="E47" s="39" t="s">
        <v>37</v>
      </c>
      <c r="F47" s="19"/>
      <c r="G47" s="51"/>
      <c r="H47" s="74"/>
      <c r="I47" s="74"/>
      <c r="J47" s="62">
        <f>ROUNDDOWN((F47-G47)/25*(H46-I46),-1)</f>
        <v>0</v>
      </c>
      <c r="K47" s="61">
        <f>F47-G47-J47</f>
        <v>0</v>
      </c>
      <c r="L47" s="22"/>
      <c r="M47" s="23">
        <v>4500</v>
      </c>
      <c r="N47" s="65">
        <f t="shared" ref="N47" si="25">MIN(K47:M47)</f>
        <v>0</v>
      </c>
      <c r="O47" s="51"/>
      <c r="P47" s="52"/>
    </row>
    <row r="48" spans="1:16" ht="22.2" customHeight="1">
      <c r="A48" s="99"/>
      <c r="B48" s="73"/>
      <c r="C48" s="101" t="s">
        <v>4</v>
      </c>
      <c r="D48" s="71"/>
      <c r="E48" s="38" t="s">
        <v>9</v>
      </c>
      <c r="F48" s="27"/>
      <c r="G48" s="49"/>
      <c r="H48" s="73"/>
      <c r="I48" s="73"/>
      <c r="J48" s="28">
        <f t="shared" ref="J48" si="26">ROUNDDOWN((F48-G48)/25*(H48-I48),-1)</f>
        <v>0</v>
      </c>
      <c r="K48" s="29">
        <f t="shared" ref="K48:K63" si="27">F48-G48-J48</f>
        <v>0</v>
      </c>
      <c r="L48" s="30"/>
      <c r="M48" s="31" t="s">
        <v>30</v>
      </c>
      <c r="N48" s="64">
        <f t="shared" ref="N48" si="28">MIN(K48:L48)</f>
        <v>0</v>
      </c>
      <c r="O48" s="49"/>
      <c r="P48" s="50"/>
    </row>
    <row r="49" spans="1:16" ht="22.2" customHeight="1">
      <c r="A49" s="99"/>
      <c r="B49" s="103"/>
      <c r="C49" s="102"/>
      <c r="D49" s="94"/>
      <c r="E49" s="39" t="s">
        <v>37</v>
      </c>
      <c r="F49" s="19"/>
      <c r="G49" s="51"/>
      <c r="H49" s="74"/>
      <c r="I49" s="74"/>
      <c r="J49" s="62">
        <f t="shared" ref="J49" si="29">ROUNDDOWN((F49-G49)/25*(H48-I48),-1)</f>
        <v>0</v>
      </c>
      <c r="K49" s="61">
        <f t="shared" si="27"/>
        <v>0</v>
      </c>
      <c r="L49" s="22"/>
      <c r="M49" s="23">
        <v>4500</v>
      </c>
      <c r="N49" s="65">
        <f t="shared" ref="N49" si="30">MIN(K49:M49)</f>
        <v>0</v>
      </c>
      <c r="O49" s="51"/>
      <c r="P49" s="52"/>
    </row>
    <row r="50" spans="1:16" ht="22.2" customHeight="1">
      <c r="A50" s="99"/>
      <c r="B50" s="73"/>
      <c r="C50" s="101" t="s">
        <v>4</v>
      </c>
      <c r="D50" s="71"/>
      <c r="E50" s="38" t="s">
        <v>9</v>
      </c>
      <c r="F50" s="27"/>
      <c r="G50" s="49"/>
      <c r="H50" s="73"/>
      <c r="I50" s="73"/>
      <c r="J50" s="28">
        <f t="shared" ref="J50" si="31">ROUNDDOWN((F50-G50)/25*(H50-I50),-1)</f>
        <v>0</v>
      </c>
      <c r="K50" s="29">
        <f t="shared" si="27"/>
        <v>0</v>
      </c>
      <c r="L50" s="30"/>
      <c r="M50" s="31" t="s">
        <v>30</v>
      </c>
      <c r="N50" s="64">
        <f t="shared" ref="N50" si="32">MIN(K50:L50)</f>
        <v>0</v>
      </c>
      <c r="O50" s="49"/>
      <c r="P50" s="50"/>
    </row>
    <row r="51" spans="1:16" ht="22.2" customHeight="1">
      <c r="A51" s="99"/>
      <c r="B51" s="103"/>
      <c r="C51" s="102"/>
      <c r="D51" s="94"/>
      <c r="E51" s="39" t="s">
        <v>37</v>
      </c>
      <c r="F51" s="19"/>
      <c r="G51" s="51"/>
      <c r="H51" s="74"/>
      <c r="I51" s="74"/>
      <c r="J51" s="62">
        <f t="shared" ref="J51" si="33">ROUNDDOWN((F51-G51)/25*(H50-I50),-1)</f>
        <v>0</v>
      </c>
      <c r="K51" s="61">
        <f t="shared" si="27"/>
        <v>0</v>
      </c>
      <c r="L51" s="22"/>
      <c r="M51" s="23">
        <v>4500</v>
      </c>
      <c r="N51" s="65">
        <f t="shared" ref="N51" si="34">MIN(K51:M51)</f>
        <v>0</v>
      </c>
      <c r="O51" s="51"/>
      <c r="P51" s="52"/>
    </row>
    <row r="52" spans="1:16" ht="22.2" customHeight="1">
      <c r="A52" s="99"/>
      <c r="B52" s="73"/>
      <c r="C52" s="101" t="s">
        <v>4</v>
      </c>
      <c r="D52" s="71"/>
      <c r="E52" s="38" t="s">
        <v>9</v>
      </c>
      <c r="F52" s="27"/>
      <c r="G52" s="49"/>
      <c r="H52" s="73"/>
      <c r="I52" s="73"/>
      <c r="J52" s="28">
        <f t="shared" ref="J52" si="35">ROUNDDOWN((F52-G52)/25*(H52-I52),-1)</f>
        <v>0</v>
      </c>
      <c r="K52" s="29">
        <f t="shared" si="27"/>
        <v>0</v>
      </c>
      <c r="L52" s="30"/>
      <c r="M52" s="31" t="s">
        <v>30</v>
      </c>
      <c r="N52" s="64">
        <f t="shared" ref="N52" si="36">MIN(K52:L52)</f>
        <v>0</v>
      </c>
      <c r="O52" s="49"/>
      <c r="P52" s="50"/>
    </row>
    <row r="53" spans="1:16" ht="22.2" customHeight="1">
      <c r="A53" s="99"/>
      <c r="B53" s="103"/>
      <c r="C53" s="102"/>
      <c r="D53" s="94"/>
      <c r="E53" s="39" t="s">
        <v>37</v>
      </c>
      <c r="F53" s="19"/>
      <c r="G53" s="51"/>
      <c r="H53" s="74"/>
      <c r="I53" s="74"/>
      <c r="J53" s="62">
        <f t="shared" ref="J53" si="37">ROUNDDOWN((F53-G53)/25*(H52-I52),-1)</f>
        <v>0</v>
      </c>
      <c r="K53" s="61">
        <f t="shared" si="27"/>
        <v>0</v>
      </c>
      <c r="L53" s="22"/>
      <c r="M53" s="23">
        <v>4500</v>
      </c>
      <c r="N53" s="65">
        <f t="shared" ref="N53" si="38">MIN(K53:M53)</f>
        <v>0</v>
      </c>
      <c r="O53" s="51"/>
      <c r="P53" s="52"/>
    </row>
    <row r="54" spans="1:16" ht="22.2" customHeight="1">
      <c r="A54" s="99"/>
      <c r="B54" s="73"/>
      <c r="C54" s="101" t="s">
        <v>4</v>
      </c>
      <c r="D54" s="71"/>
      <c r="E54" s="38" t="s">
        <v>9</v>
      </c>
      <c r="F54" s="27"/>
      <c r="G54" s="49"/>
      <c r="H54" s="73"/>
      <c r="I54" s="73"/>
      <c r="J54" s="28">
        <f t="shared" ref="J54" si="39">ROUNDDOWN((F54-G54)/25*(H54-I54),-1)</f>
        <v>0</v>
      </c>
      <c r="K54" s="29">
        <f t="shared" si="27"/>
        <v>0</v>
      </c>
      <c r="L54" s="30"/>
      <c r="M54" s="31" t="s">
        <v>30</v>
      </c>
      <c r="N54" s="64">
        <f t="shared" ref="N54" si="40">MIN(K54:L54)</f>
        <v>0</v>
      </c>
      <c r="O54" s="49"/>
      <c r="P54" s="50"/>
    </row>
    <row r="55" spans="1:16" ht="22.2" customHeight="1">
      <c r="A55" s="99"/>
      <c r="B55" s="103"/>
      <c r="C55" s="102"/>
      <c r="D55" s="94"/>
      <c r="E55" s="39" t="s">
        <v>37</v>
      </c>
      <c r="F55" s="19"/>
      <c r="G55" s="51"/>
      <c r="H55" s="74"/>
      <c r="I55" s="74"/>
      <c r="J55" s="62">
        <f t="shared" ref="J55" si="41">ROUNDDOWN((F55-G55)/25*(H54-I54),-1)</f>
        <v>0</v>
      </c>
      <c r="K55" s="61">
        <f t="shared" si="27"/>
        <v>0</v>
      </c>
      <c r="L55" s="22"/>
      <c r="M55" s="23">
        <v>4500</v>
      </c>
      <c r="N55" s="65">
        <f t="shared" ref="N55" si="42">MIN(K55:M55)</f>
        <v>0</v>
      </c>
      <c r="O55" s="51"/>
      <c r="P55" s="52"/>
    </row>
    <row r="56" spans="1:16" ht="22.2" customHeight="1">
      <c r="A56" s="99"/>
      <c r="B56" s="73"/>
      <c r="C56" s="101" t="s">
        <v>4</v>
      </c>
      <c r="D56" s="71"/>
      <c r="E56" s="38" t="s">
        <v>9</v>
      </c>
      <c r="F56" s="27"/>
      <c r="G56" s="49"/>
      <c r="H56" s="73"/>
      <c r="I56" s="73"/>
      <c r="J56" s="28">
        <f t="shared" ref="J56" si="43">ROUNDDOWN((F56-G56)/25*(H56-I56),-1)</f>
        <v>0</v>
      </c>
      <c r="K56" s="29">
        <f t="shared" si="27"/>
        <v>0</v>
      </c>
      <c r="L56" s="30"/>
      <c r="M56" s="31" t="s">
        <v>30</v>
      </c>
      <c r="N56" s="64">
        <f t="shared" ref="N56" si="44">MIN(K56:L56)</f>
        <v>0</v>
      </c>
      <c r="O56" s="49"/>
      <c r="P56" s="50"/>
    </row>
    <row r="57" spans="1:16" ht="22.2" customHeight="1">
      <c r="A57" s="99"/>
      <c r="B57" s="103"/>
      <c r="C57" s="102"/>
      <c r="D57" s="94"/>
      <c r="E57" s="39" t="s">
        <v>37</v>
      </c>
      <c r="F57" s="19"/>
      <c r="G57" s="51"/>
      <c r="H57" s="74"/>
      <c r="I57" s="74"/>
      <c r="J57" s="62">
        <f t="shared" ref="J57" si="45">ROUNDDOWN((F57-G57)/25*(H56-I56),-1)</f>
        <v>0</v>
      </c>
      <c r="K57" s="61">
        <f t="shared" si="27"/>
        <v>0</v>
      </c>
      <c r="L57" s="22"/>
      <c r="M57" s="23">
        <v>4500</v>
      </c>
      <c r="N57" s="65">
        <f t="shared" ref="N57" si="46">MIN(K57:M57)</f>
        <v>0</v>
      </c>
      <c r="O57" s="51"/>
      <c r="P57" s="52"/>
    </row>
    <row r="58" spans="1:16" ht="22.2" customHeight="1">
      <c r="A58" s="99"/>
      <c r="B58" s="73"/>
      <c r="C58" s="101" t="s">
        <v>4</v>
      </c>
      <c r="D58" s="71"/>
      <c r="E58" s="38" t="s">
        <v>9</v>
      </c>
      <c r="F58" s="27"/>
      <c r="G58" s="49"/>
      <c r="H58" s="73"/>
      <c r="I58" s="73"/>
      <c r="J58" s="28">
        <f t="shared" ref="J58" si="47">ROUNDDOWN((F58-G58)/25*(H58-I58),-1)</f>
        <v>0</v>
      </c>
      <c r="K58" s="29">
        <f t="shared" si="27"/>
        <v>0</v>
      </c>
      <c r="L58" s="30"/>
      <c r="M58" s="31" t="s">
        <v>30</v>
      </c>
      <c r="N58" s="64">
        <f t="shared" ref="N58" si="48">MIN(K58:L58)</f>
        <v>0</v>
      </c>
      <c r="O58" s="49"/>
      <c r="P58" s="50"/>
    </row>
    <row r="59" spans="1:16" ht="22.2" customHeight="1">
      <c r="A59" s="99"/>
      <c r="B59" s="103"/>
      <c r="C59" s="102"/>
      <c r="D59" s="94"/>
      <c r="E59" s="39" t="s">
        <v>37</v>
      </c>
      <c r="F59" s="19"/>
      <c r="G59" s="51"/>
      <c r="H59" s="74"/>
      <c r="I59" s="74"/>
      <c r="J59" s="62">
        <f t="shared" ref="J59" si="49">ROUNDDOWN((F59-G59)/25*(H58-I58),-1)</f>
        <v>0</v>
      </c>
      <c r="K59" s="61">
        <f t="shared" si="27"/>
        <v>0</v>
      </c>
      <c r="L59" s="22"/>
      <c r="M59" s="23">
        <v>4500</v>
      </c>
      <c r="N59" s="65">
        <f t="shared" ref="N59" si="50">MIN(K59:M59)</f>
        <v>0</v>
      </c>
      <c r="O59" s="51"/>
      <c r="P59" s="52"/>
    </row>
    <row r="60" spans="1:16" ht="22.2" customHeight="1">
      <c r="A60" s="99"/>
      <c r="B60" s="73"/>
      <c r="C60" s="101" t="s">
        <v>4</v>
      </c>
      <c r="D60" s="71"/>
      <c r="E60" s="38" t="s">
        <v>9</v>
      </c>
      <c r="F60" s="27"/>
      <c r="G60" s="49"/>
      <c r="H60" s="73"/>
      <c r="I60" s="73"/>
      <c r="J60" s="28">
        <f t="shared" ref="J60" si="51">ROUNDDOWN((F60-G60)/25*(H60-I60),-1)</f>
        <v>0</v>
      </c>
      <c r="K60" s="29">
        <f t="shared" si="27"/>
        <v>0</v>
      </c>
      <c r="L60" s="30"/>
      <c r="M60" s="31" t="s">
        <v>30</v>
      </c>
      <c r="N60" s="64">
        <f t="shared" ref="N60" si="52">MIN(K60:L60)</f>
        <v>0</v>
      </c>
      <c r="O60" s="49"/>
      <c r="P60" s="50"/>
    </row>
    <row r="61" spans="1:16" ht="22.2" customHeight="1">
      <c r="A61" s="99"/>
      <c r="B61" s="103"/>
      <c r="C61" s="102"/>
      <c r="D61" s="94"/>
      <c r="E61" s="39" t="s">
        <v>37</v>
      </c>
      <c r="F61" s="19"/>
      <c r="G61" s="51"/>
      <c r="H61" s="74"/>
      <c r="I61" s="74"/>
      <c r="J61" s="62">
        <f t="shared" ref="J61" si="53">ROUNDDOWN((F61-G61)/25*(H60-I60),-1)</f>
        <v>0</v>
      </c>
      <c r="K61" s="61">
        <f t="shared" si="27"/>
        <v>0</v>
      </c>
      <c r="L61" s="22"/>
      <c r="M61" s="23">
        <v>4500</v>
      </c>
      <c r="N61" s="65">
        <f t="shared" ref="N61" si="54">MIN(K61:M61)</f>
        <v>0</v>
      </c>
      <c r="O61" s="51"/>
      <c r="P61" s="52"/>
    </row>
    <row r="62" spans="1:16" ht="22.2" customHeight="1">
      <c r="A62" s="99"/>
      <c r="B62" s="73"/>
      <c r="C62" s="101" t="s">
        <v>4</v>
      </c>
      <c r="D62" s="71"/>
      <c r="E62" s="38" t="s">
        <v>9</v>
      </c>
      <c r="F62" s="27"/>
      <c r="G62" s="49"/>
      <c r="H62" s="73"/>
      <c r="I62" s="73"/>
      <c r="J62" s="28">
        <f t="shared" ref="J62" si="55">ROUNDDOWN((F62-G62)/25*(H62-I62),-1)</f>
        <v>0</v>
      </c>
      <c r="K62" s="29">
        <f t="shared" si="27"/>
        <v>0</v>
      </c>
      <c r="L62" s="30"/>
      <c r="M62" s="31" t="s">
        <v>30</v>
      </c>
      <c r="N62" s="64">
        <f t="shared" ref="N62" si="56">MIN(K62:L62)</f>
        <v>0</v>
      </c>
      <c r="O62" s="49"/>
      <c r="P62" s="50"/>
    </row>
    <row r="63" spans="1:16" ht="22.2" customHeight="1" thickBot="1">
      <c r="A63" s="100"/>
      <c r="B63" s="103"/>
      <c r="C63" s="102"/>
      <c r="D63" s="72"/>
      <c r="E63" s="39" t="s">
        <v>37</v>
      </c>
      <c r="F63" s="33"/>
      <c r="G63" s="51"/>
      <c r="H63" s="77"/>
      <c r="I63" s="77"/>
      <c r="J63" s="62">
        <f t="shared" ref="J63" si="57">ROUNDDOWN((F63-G63)/25*(H62-I62),-1)</f>
        <v>0</v>
      </c>
      <c r="K63" s="61">
        <f t="shared" si="27"/>
        <v>0</v>
      </c>
      <c r="L63" s="36"/>
      <c r="M63" s="40">
        <v>4500</v>
      </c>
      <c r="N63" s="65">
        <f t="shared" ref="N63" si="58">MIN(K63:M63)</f>
        <v>0</v>
      </c>
      <c r="O63" s="51"/>
      <c r="P63" s="52"/>
    </row>
    <row r="64" spans="1:16" ht="31.8" customHeight="1" thickTop="1">
      <c r="A64" s="55"/>
      <c r="B64" s="109" t="s">
        <v>45</v>
      </c>
      <c r="C64" s="109"/>
      <c r="D64" s="109"/>
      <c r="E64" s="109"/>
      <c r="F64" s="109"/>
      <c r="G64" s="109"/>
      <c r="H64" s="109"/>
      <c r="I64" s="109"/>
      <c r="J64" s="109"/>
      <c r="K64" s="109"/>
      <c r="L64" s="109"/>
      <c r="M64" s="110"/>
      <c r="N64" s="53">
        <f>SUM(N44:N63)</f>
        <v>0</v>
      </c>
      <c r="O64" s="44"/>
    </row>
    <row r="65" spans="1:16" ht="31.8" customHeight="1">
      <c r="A65" s="54"/>
      <c r="B65" s="111" t="s">
        <v>44</v>
      </c>
      <c r="C65" s="111"/>
      <c r="D65" s="111"/>
      <c r="E65" s="111"/>
      <c r="F65" s="111"/>
      <c r="G65" s="111"/>
      <c r="H65" s="111"/>
      <c r="I65" s="111"/>
      <c r="J65" s="111"/>
      <c r="K65" s="111"/>
      <c r="L65" s="111"/>
      <c r="M65" s="112"/>
      <c r="N65" s="46"/>
      <c r="O65" s="44"/>
    </row>
    <row r="66" spans="1:16" ht="20.100000000000001" customHeight="1">
      <c r="B66" s="26" t="s">
        <v>5</v>
      </c>
    </row>
    <row r="67" spans="1:16" ht="20.100000000000001" customHeight="1">
      <c r="B67" s="26" t="s">
        <v>38</v>
      </c>
    </row>
    <row r="68" spans="1:16" ht="20.100000000000001" customHeight="1">
      <c r="B68" s="26" t="s">
        <v>47</v>
      </c>
      <c r="I68" s="56"/>
      <c r="J68" s="56" t="s">
        <v>41</v>
      </c>
    </row>
    <row r="69" spans="1:16" ht="20.100000000000001" customHeight="1">
      <c r="B69" s="41" t="s">
        <v>39</v>
      </c>
      <c r="I69" s="56"/>
      <c r="J69" s="56" t="s">
        <v>42</v>
      </c>
    </row>
    <row r="70" spans="1:16" ht="20.100000000000001" customHeight="1">
      <c r="I70" s="56"/>
      <c r="J70" s="56" t="s">
        <v>40</v>
      </c>
      <c r="N70" s="57"/>
      <c r="O70" s="57" t="s">
        <v>43</v>
      </c>
    </row>
    <row r="71" spans="1:16" ht="20.100000000000001" customHeight="1">
      <c r="A71" s="41" t="s">
        <v>23</v>
      </c>
      <c r="B71" s="41"/>
    </row>
    <row r="72" spans="1:16" ht="20.100000000000001" customHeight="1">
      <c r="B72" s="104" t="s">
        <v>2</v>
      </c>
      <c r="C72" s="104"/>
      <c r="D72" s="104"/>
      <c r="E72" s="104"/>
      <c r="F72" s="104"/>
      <c r="G72" s="104"/>
      <c r="H72" s="104"/>
      <c r="I72" s="104"/>
      <c r="J72" s="104"/>
      <c r="K72" s="104"/>
      <c r="L72" s="104"/>
      <c r="M72" s="104"/>
      <c r="N72" s="104"/>
      <c r="O72" s="59"/>
    </row>
    <row r="73" spans="1:16" ht="15" customHeight="1">
      <c r="E73" s="4"/>
      <c r="F73" s="5"/>
      <c r="G73" s="5"/>
      <c r="H73" s="5"/>
      <c r="I73" s="5"/>
      <c r="J73" s="5"/>
      <c r="K73" s="6" t="s">
        <v>0</v>
      </c>
      <c r="L73" s="58"/>
      <c r="M73" s="5"/>
      <c r="N73" s="4"/>
      <c r="O73" s="4"/>
    </row>
    <row r="74" spans="1:16" ht="19.8" thickBot="1">
      <c r="A74" s="7"/>
      <c r="B74" s="8" t="s">
        <v>49</v>
      </c>
      <c r="N74" s="9"/>
      <c r="O74" s="9"/>
    </row>
    <row r="75" spans="1:16" ht="15" customHeight="1">
      <c r="A75" s="10"/>
      <c r="B75" s="11"/>
      <c r="C75" s="11"/>
      <c r="D75" s="113" t="s">
        <v>6</v>
      </c>
      <c r="E75" s="12"/>
      <c r="F75" s="78" t="s">
        <v>16</v>
      </c>
      <c r="G75" s="79"/>
      <c r="H75" s="79"/>
      <c r="I75" s="79"/>
      <c r="J75" s="79"/>
      <c r="K75" s="80"/>
      <c r="L75" s="25" t="s">
        <v>17</v>
      </c>
      <c r="M75" s="25" t="s">
        <v>18</v>
      </c>
      <c r="N75" s="75" t="s">
        <v>19</v>
      </c>
      <c r="O75" s="108" t="s">
        <v>31</v>
      </c>
      <c r="P75" s="108"/>
    </row>
    <row r="76" spans="1:16" ht="19.8" customHeight="1">
      <c r="A76" s="105" t="s">
        <v>21</v>
      </c>
      <c r="B76" s="107" t="s">
        <v>48</v>
      </c>
      <c r="C76" s="106" t="s">
        <v>3</v>
      </c>
      <c r="D76" s="114"/>
      <c r="E76" s="91" t="s">
        <v>22</v>
      </c>
      <c r="F76" s="83" t="s">
        <v>13</v>
      </c>
      <c r="G76" s="92" t="s">
        <v>25</v>
      </c>
      <c r="H76" s="95" t="s">
        <v>7</v>
      </c>
      <c r="I76" s="97" t="s">
        <v>26</v>
      </c>
      <c r="J76" s="85" t="s">
        <v>29</v>
      </c>
      <c r="K76" s="89" t="s">
        <v>46</v>
      </c>
      <c r="L76" s="87" t="s">
        <v>24</v>
      </c>
      <c r="M76" s="81" t="s">
        <v>12</v>
      </c>
      <c r="N76" s="76"/>
      <c r="O76" s="92" t="s">
        <v>35</v>
      </c>
      <c r="P76" s="95" t="s">
        <v>36</v>
      </c>
    </row>
    <row r="77" spans="1:16" ht="19.8" customHeight="1">
      <c r="A77" s="105"/>
      <c r="B77" s="107"/>
      <c r="C77" s="106"/>
      <c r="D77" s="60" t="s">
        <v>20</v>
      </c>
      <c r="E77" s="91"/>
      <c r="F77" s="84"/>
      <c r="G77" s="93"/>
      <c r="H77" s="96"/>
      <c r="I77" s="98"/>
      <c r="J77" s="86"/>
      <c r="K77" s="90"/>
      <c r="L77" s="88"/>
      <c r="M77" s="82"/>
      <c r="N77" s="76"/>
      <c r="O77" s="93"/>
      <c r="P77" s="96"/>
    </row>
    <row r="78" spans="1:16" ht="14.4">
      <c r="A78" s="37"/>
      <c r="B78" s="14"/>
      <c r="C78" s="15"/>
      <c r="D78" s="15"/>
      <c r="E78" s="16"/>
      <c r="F78" s="17" t="s">
        <v>1</v>
      </c>
      <c r="G78" s="43" t="s">
        <v>27</v>
      </c>
      <c r="H78" s="18" t="s">
        <v>8</v>
      </c>
      <c r="I78" s="18" t="s">
        <v>10</v>
      </c>
      <c r="J78" s="18" t="s">
        <v>28</v>
      </c>
      <c r="K78" s="1" t="s">
        <v>11</v>
      </c>
      <c r="L78" s="2" t="s">
        <v>14</v>
      </c>
      <c r="M78" s="2" t="s">
        <v>15</v>
      </c>
      <c r="N78" s="45" t="s">
        <v>32</v>
      </c>
      <c r="O78" s="47" t="s">
        <v>33</v>
      </c>
      <c r="P78" s="48" t="s">
        <v>34</v>
      </c>
    </row>
    <row r="79" spans="1:16" ht="22.2" customHeight="1">
      <c r="A79" s="99"/>
      <c r="B79" s="73"/>
      <c r="C79" s="101" t="s">
        <v>4</v>
      </c>
      <c r="D79" s="71"/>
      <c r="E79" s="38" t="s">
        <v>9</v>
      </c>
      <c r="F79" s="27"/>
      <c r="G79" s="49"/>
      <c r="H79" s="73"/>
      <c r="I79" s="73"/>
      <c r="J79" s="28">
        <f>ROUNDDOWN((F79-G79)/25*(H79-I79),-1)</f>
        <v>0</v>
      </c>
      <c r="K79" s="29">
        <f>F79-G79-J79</f>
        <v>0</v>
      </c>
      <c r="L79" s="30"/>
      <c r="M79" s="31" t="s">
        <v>30</v>
      </c>
      <c r="N79" s="64">
        <f t="shared" ref="N79" si="59">MIN(K79:L79)</f>
        <v>0</v>
      </c>
      <c r="O79" s="49"/>
      <c r="P79" s="50"/>
    </row>
    <row r="80" spans="1:16" ht="22.2" customHeight="1">
      <c r="A80" s="99"/>
      <c r="B80" s="103"/>
      <c r="C80" s="102"/>
      <c r="D80" s="94"/>
      <c r="E80" s="39" t="s">
        <v>37</v>
      </c>
      <c r="F80" s="19"/>
      <c r="G80" s="51"/>
      <c r="H80" s="74"/>
      <c r="I80" s="74"/>
      <c r="J80" s="62">
        <f>ROUNDDOWN((F80-G80)/25*(H79-I79),-1)</f>
        <v>0</v>
      </c>
      <c r="K80" s="61">
        <f>F80-G80-J80</f>
        <v>0</v>
      </c>
      <c r="L80" s="22"/>
      <c r="M80" s="23">
        <v>4500</v>
      </c>
      <c r="N80" s="65">
        <f t="shared" ref="N80" si="60">MIN(K80:M80)</f>
        <v>0</v>
      </c>
      <c r="O80" s="51"/>
      <c r="P80" s="52"/>
    </row>
    <row r="81" spans="1:16" ht="22.2" customHeight="1">
      <c r="A81" s="99"/>
      <c r="B81" s="73"/>
      <c r="C81" s="101" t="s">
        <v>4</v>
      </c>
      <c r="D81" s="71"/>
      <c r="E81" s="38" t="s">
        <v>9</v>
      </c>
      <c r="F81" s="27"/>
      <c r="G81" s="49"/>
      <c r="H81" s="73"/>
      <c r="I81" s="73"/>
      <c r="J81" s="28">
        <f>ROUNDDOWN((F81-G81)/25*(H81-I81),-1)</f>
        <v>0</v>
      </c>
      <c r="K81" s="29">
        <f>F81-G81-J81</f>
        <v>0</v>
      </c>
      <c r="L81" s="30"/>
      <c r="M81" s="31" t="s">
        <v>30</v>
      </c>
      <c r="N81" s="64">
        <f t="shared" ref="N81" si="61">MIN(K81:L81)</f>
        <v>0</v>
      </c>
      <c r="O81" s="49"/>
      <c r="P81" s="50"/>
    </row>
    <row r="82" spans="1:16" ht="22.2" customHeight="1">
      <c r="A82" s="99"/>
      <c r="B82" s="103"/>
      <c r="C82" s="102"/>
      <c r="D82" s="94"/>
      <c r="E82" s="39" t="s">
        <v>37</v>
      </c>
      <c r="F82" s="19"/>
      <c r="G82" s="51"/>
      <c r="H82" s="74"/>
      <c r="I82" s="74"/>
      <c r="J82" s="62">
        <f>ROUNDDOWN((F82-G82)/25*(H81-I81),-1)</f>
        <v>0</v>
      </c>
      <c r="K82" s="61">
        <f>F82-G82-J82</f>
        <v>0</v>
      </c>
      <c r="L82" s="22"/>
      <c r="M82" s="23">
        <v>4500</v>
      </c>
      <c r="N82" s="65">
        <f t="shared" ref="N82" si="62">MIN(K82:M82)</f>
        <v>0</v>
      </c>
      <c r="O82" s="51"/>
      <c r="P82" s="52"/>
    </row>
    <row r="83" spans="1:16" ht="22.2" customHeight="1">
      <c r="A83" s="99"/>
      <c r="B83" s="73"/>
      <c r="C83" s="101" t="s">
        <v>4</v>
      </c>
      <c r="D83" s="71"/>
      <c r="E83" s="38" t="s">
        <v>9</v>
      </c>
      <c r="F83" s="27"/>
      <c r="G83" s="49"/>
      <c r="H83" s="73"/>
      <c r="I83" s="73"/>
      <c r="J83" s="28">
        <f t="shared" ref="J83" si="63">ROUNDDOWN((F83-G83)/25*(H83-I83),-1)</f>
        <v>0</v>
      </c>
      <c r="K83" s="29">
        <f t="shared" ref="K83:K98" si="64">F83-G83-J83</f>
        <v>0</v>
      </c>
      <c r="L83" s="30"/>
      <c r="M83" s="31" t="s">
        <v>30</v>
      </c>
      <c r="N83" s="64">
        <f t="shared" ref="N83" si="65">MIN(K83:L83)</f>
        <v>0</v>
      </c>
      <c r="O83" s="49"/>
      <c r="P83" s="50"/>
    </row>
    <row r="84" spans="1:16" ht="22.2" customHeight="1">
      <c r="A84" s="99"/>
      <c r="B84" s="103"/>
      <c r="C84" s="102"/>
      <c r="D84" s="94"/>
      <c r="E84" s="39" t="s">
        <v>37</v>
      </c>
      <c r="F84" s="19"/>
      <c r="G84" s="51"/>
      <c r="H84" s="74"/>
      <c r="I84" s="74"/>
      <c r="J84" s="62">
        <f t="shared" ref="J84" si="66">ROUNDDOWN((F84-G84)/25*(H83-I83),-1)</f>
        <v>0</v>
      </c>
      <c r="K84" s="61">
        <f t="shared" si="64"/>
        <v>0</v>
      </c>
      <c r="L84" s="22"/>
      <c r="M84" s="23">
        <v>4500</v>
      </c>
      <c r="N84" s="65">
        <f t="shared" ref="N84" si="67">MIN(K84:M84)</f>
        <v>0</v>
      </c>
      <c r="O84" s="51"/>
      <c r="P84" s="52"/>
    </row>
    <row r="85" spans="1:16" ht="22.2" customHeight="1">
      <c r="A85" s="99"/>
      <c r="B85" s="73"/>
      <c r="C85" s="101" t="s">
        <v>4</v>
      </c>
      <c r="D85" s="71"/>
      <c r="E85" s="38" t="s">
        <v>9</v>
      </c>
      <c r="F85" s="27"/>
      <c r="G85" s="49"/>
      <c r="H85" s="73"/>
      <c r="I85" s="73"/>
      <c r="J85" s="28">
        <f t="shared" ref="J85" si="68">ROUNDDOWN((F85-G85)/25*(H85-I85),-1)</f>
        <v>0</v>
      </c>
      <c r="K85" s="29">
        <f t="shared" si="64"/>
        <v>0</v>
      </c>
      <c r="L85" s="30"/>
      <c r="M85" s="31" t="s">
        <v>30</v>
      </c>
      <c r="N85" s="64">
        <f t="shared" ref="N85" si="69">MIN(K85:L85)</f>
        <v>0</v>
      </c>
      <c r="O85" s="49"/>
      <c r="P85" s="50"/>
    </row>
    <row r="86" spans="1:16" ht="22.2" customHeight="1">
      <c r="A86" s="99"/>
      <c r="B86" s="103"/>
      <c r="C86" s="102"/>
      <c r="D86" s="94"/>
      <c r="E86" s="39" t="s">
        <v>37</v>
      </c>
      <c r="F86" s="19"/>
      <c r="G86" s="51"/>
      <c r="H86" s="74"/>
      <c r="I86" s="74"/>
      <c r="J86" s="62">
        <f t="shared" ref="J86" si="70">ROUNDDOWN((F86-G86)/25*(H85-I85),-1)</f>
        <v>0</v>
      </c>
      <c r="K86" s="61">
        <f t="shared" si="64"/>
        <v>0</v>
      </c>
      <c r="L86" s="22"/>
      <c r="M86" s="23">
        <v>4500</v>
      </c>
      <c r="N86" s="65">
        <f t="shared" ref="N86" si="71">MIN(K86:M86)</f>
        <v>0</v>
      </c>
      <c r="O86" s="51"/>
      <c r="P86" s="52"/>
    </row>
    <row r="87" spans="1:16" ht="22.2" customHeight="1">
      <c r="A87" s="99"/>
      <c r="B87" s="73"/>
      <c r="C87" s="101" t="s">
        <v>4</v>
      </c>
      <c r="D87" s="71"/>
      <c r="E87" s="38" t="s">
        <v>9</v>
      </c>
      <c r="F87" s="27"/>
      <c r="G87" s="49"/>
      <c r="H87" s="73"/>
      <c r="I87" s="73"/>
      <c r="J87" s="28">
        <f t="shared" ref="J87" si="72">ROUNDDOWN((F87-G87)/25*(H87-I87),-1)</f>
        <v>0</v>
      </c>
      <c r="K87" s="29">
        <f t="shared" si="64"/>
        <v>0</v>
      </c>
      <c r="L87" s="30"/>
      <c r="M87" s="31" t="s">
        <v>30</v>
      </c>
      <c r="N87" s="64">
        <f t="shared" ref="N87" si="73">MIN(K87:L87)</f>
        <v>0</v>
      </c>
      <c r="O87" s="49"/>
      <c r="P87" s="50"/>
    </row>
    <row r="88" spans="1:16" ht="22.2" customHeight="1">
      <c r="A88" s="99"/>
      <c r="B88" s="103"/>
      <c r="C88" s="102"/>
      <c r="D88" s="94"/>
      <c r="E88" s="39" t="s">
        <v>37</v>
      </c>
      <c r="F88" s="19"/>
      <c r="G88" s="51"/>
      <c r="H88" s="74"/>
      <c r="I88" s="74"/>
      <c r="J88" s="62">
        <f t="shared" ref="J88" si="74">ROUNDDOWN((F88-G88)/25*(H87-I87),-1)</f>
        <v>0</v>
      </c>
      <c r="K88" s="61">
        <f t="shared" si="64"/>
        <v>0</v>
      </c>
      <c r="L88" s="22"/>
      <c r="M88" s="23">
        <v>4500</v>
      </c>
      <c r="N88" s="65">
        <f t="shared" ref="N88" si="75">MIN(K88:M88)</f>
        <v>0</v>
      </c>
      <c r="O88" s="51"/>
      <c r="P88" s="52"/>
    </row>
    <row r="89" spans="1:16" ht="22.2" customHeight="1">
      <c r="A89" s="99"/>
      <c r="B89" s="73"/>
      <c r="C89" s="101" t="s">
        <v>4</v>
      </c>
      <c r="D89" s="71"/>
      <c r="E89" s="38" t="s">
        <v>9</v>
      </c>
      <c r="F89" s="27"/>
      <c r="G89" s="49"/>
      <c r="H89" s="73"/>
      <c r="I89" s="73"/>
      <c r="J89" s="28">
        <f t="shared" ref="J89" si="76">ROUNDDOWN((F89-G89)/25*(H89-I89),-1)</f>
        <v>0</v>
      </c>
      <c r="K89" s="29">
        <f t="shared" si="64"/>
        <v>0</v>
      </c>
      <c r="L89" s="30"/>
      <c r="M89" s="31" t="s">
        <v>30</v>
      </c>
      <c r="N89" s="64">
        <f t="shared" ref="N89" si="77">MIN(K89:L89)</f>
        <v>0</v>
      </c>
      <c r="O89" s="49"/>
      <c r="P89" s="50"/>
    </row>
    <row r="90" spans="1:16" ht="22.2" customHeight="1">
      <c r="A90" s="99"/>
      <c r="B90" s="103"/>
      <c r="C90" s="102"/>
      <c r="D90" s="94"/>
      <c r="E90" s="39" t="s">
        <v>37</v>
      </c>
      <c r="F90" s="19"/>
      <c r="G90" s="51"/>
      <c r="H90" s="74"/>
      <c r="I90" s="74"/>
      <c r="J90" s="62">
        <f t="shared" ref="J90" si="78">ROUNDDOWN((F90-G90)/25*(H89-I89),-1)</f>
        <v>0</v>
      </c>
      <c r="K90" s="61">
        <f t="shared" si="64"/>
        <v>0</v>
      </c>
      <c r="L90" s="22"/>
      <c r="M90" s="23">
        <v>4500</v>
      </c>
      <c r="N90" s="65">
        <f t="shared" ref="N90" si="79">MIN(K90:M90)</f>
        <v>0</v>
      </c>
      <c r="O90" s="51"/>
      <c r="P90" s="52"/>
    </row>
    <row r="91" spans="1:16" ht="22.2" customHeight="1">
      <c r="A91" s="99"/>
      <c r="B91" s="73"/>
      <c r="C91" s="101" t="s">
        <v>4</v>
      </c>
      <c r="D91" s="71"/>
      <c r="E91" s="38" t="s">
        <v>9</v>
      </c>
      <c r="F91" s="27"/>
      <c r="G91" s="49"/>
      <c r="H91" s="73"/>
      <c r="I91" s="73"/>
      <c r="J91" s="28">
        <f t="shared" ref="J91" si="80">ROUNDDOWN((F91-G91)/25*(H91-I91),-1)</f>
        <v>0</v>
      </c>
      <c r="K91" s="29">
        <f t="shared" si="64"/>
        <v>0</v>
      </c>
      <c r="L91" s="30"/>
      <c r="M91" s="31" t="s">
        <v>30</v>
      </c>
      <c r="N91" s="64">
        <f t="shared" ref="N91" si="81">MIN(K91:L91)</f>
        <v>0</v>
      </c>
      <c r="O91" s="49"/>
      <c r="P91" s="50"/>
    </row>
    <row r="92" spans="1:16" ht="22.2" customHeight="1">
      <c r="A92" s="99"/>
      <c r="B92" s="103"/>
      <c r="C92" s="102"/>
      <c r="D92" s="94"/>
      <c r="E92" s="39" t="s">
        <v>37</v>
      </c>
      <c r="F92" s="19"/>
      <c r="G92" s="51"/>
      <c r="H92" s="74"/>
      <c r="I92" s="74"/>
      <c r="J92" s="62">
        <f t="shared" ref="J92" si="82">ROUNDDOWN((F92-G92)/25*(H91-I91),-1)</f>
        <v>0</v>
      </c>
      <c r="K92" s="61">
        <f t="shared" si="64"/>
        <v>0</v>
      </c>
      <c r="L92" s="22"/>
      <c r="M92" s="23">
        <v>4500</v>
      </c>
      <c r="N92" s="65">
        <f t="shared" ref="N92" si="83">MIN(K92:M92)</f>
        <v>0</v>
      </c>
      <c r="O92" s="51"/>
      <c r="P92" s="52"/>
    </row>
    <row r="93" spans="1:16" ht="22.2" customHeight="1">
      <c r="A93" s="99"/>
      <c r="B93" s="73"/>
      <c r="C93" s="101" t="s">
        <v>4</v>
      </c>
      <c r="D93" s="71"/>
      <c r="E93" s="38" t="s">
        <v>9</v>
      </c>
      <c r="F93" s="27"/>
      <c r="G93" s="49"/>
      <c r="H93" s="73"/>
      <c r="I93" s="73"/>
      <c r="J93" s="28">
        <f t="shared" ref="J93" si="84">ROUNDDOWN((F93-G93)/25*(H93-I93),-1)</f>
        <v>0</v>
      </c>
      <c r="K93" s="29">
        <f t="shared" si="64"/>
        <v>0</v>
      </c>
      <c r="L93" s="30"/>
      <c r="M93" s="31" t="s">
        <v>30</v>
      </c>
      <c r="N93" s="64">
        <f t="shared" ref="N93" si="85">MIN(K93:L93)</f>
        <v>0</v>
      </c>
      <c r="O93" s="49"/>
      <c r="P93" s="50"/>
    </row>
    <row r="94" spans="1:16" ht="22.2" customHeight="1">
      <c r="A94" s="99"/>
      <c r="B94" s="103"/>
      <c r="C94" s="102"/>
      <c r="D94" s="94"/>
      <c r="E94" s="39" t="s">
        <v>37</v>
      </c>
      <c r="F94" s="19"/>
      <c r="G94" s="51"/>
      <c r="H94" s="74"/>
      <c r="I94" s="74"/>
      <c r="J94" s="62">
        <f t="shared" ref="J94" si="86">ROUNDDOWN((F94-G94)/25*(H93-I93),-1)</f>
        <v>0</v>
      </c>
      <c r="K94" s="61">
        <f t="shared" si="64"/>
        <v>0</v>
      </c>
      <c r="L94" s="22"/>
      <c r="M94" s="23">
        <v>4500</v>
      </c>
      <c r="N94" s="65">
        <f t="shared" ref="N94" si="87">MIN(K94:M94)</f>
        <v>0</v>
      </c>
      <c r="O94" s="51"/>
      <c r="P94" s="52"/>
    </row>
    <row r="95" spans="1:16" ht="22.2" customHeight="1">
      <c r="A95" s="99"/>
      <c r="B95" s="73"/>
      <c r="C95" s="101" t="s">
        <v>4</v>
      </c>
      <c r="D95" s="71"/>
      <c r="E95" s="38" t="s">
        <v>9</v>
      </c>
      <c r="F95" s="27"/>
      <c r="G95" s="49"/>
      <c r="H95" s="73"/>
      <c r="I95" s="73"/>
      <c r="J95" s="28">
        <f t="shared" ref="J95" si="88">ROUNDDOWN((F95-G95)/25*(H95-I95),-1)</f>
        <v>0</v>
      </c>
      <c r="K95" s="29">
        <f t="shared" si="64"/>
        <v>0</v>
      </c>
      <c r="L95" s="30"/>
      <c r="M95" s="31" t="s">
        <v>30</v>
      </c>
      <c r="N95" s="64">
        <f t="shared" ref="N95" si="89">MIN(K95:L95)</f>
        <v>0</v>
      </c>
      <c r="O95" s="49"/>
      <c r="P95" s="50"/>
    </row>
    <row r="96" spans="1:16" ht="22.2" customHeight="1">
      <c r="A96" s="99"/>
      <c r="B96" s="103"/>
      <c r="C96" s="102"/>
      <c r="D96" s="94"/>
      <c r="E96" s="39" t="s">
        <v>37</v>
      </c>
      <c r="F96" s="19"/>
      <c r="G96" s="51"/>
      <c r="H96" s="74"/>
      <c r="I96" s="74"/>
      <c r="J96" s="62">
        <f t="shared" ref="J96" si="90">ROUNDDOWN((F96-G96)/25*(H95-I95),-1)</f>
        <v>0</v>
      </c>
      <c r="K96" s="61">
        <f t="shared" si="64"/>
        <v>0</v>
      </c>
      <c r="L96" s="22"/>
      <c r="M96" s="23">
        <v>4500</v>
      </c>
      <c r="N96" s="65">
        <f t="shared" ref="N96" si="91">MIN(K96:M96)</f>
        <v>0</v>
      </c>
      <c r="O96" s="51"/>
      <c r="P96" s="52"/>
    </row>
    <row r="97" spans="1:16" ht="22.2" customHeight="1">
      <c r="A97" s="99"/>
      <c r="B97" s="73"/>
      <c r="C97" s="101" t="s">
        <v>4</v>
      </c>
      <c r="D97" s="71"/>
      <c r="E97" s="38" t="s">
        <v>9</v>
      </c>
      <c r="F97" s="27"/>
      <c r="G97" s="49"/>
      <c r="H97" s="73"/>
      <c r="I97" s="73"/>
      <c r="J97" s="28">
        <f t="shared" ref="J97" si="92">ROUNDDOWN((F97-G97)/25*(H97-I97),-1)</f>
        <v>0</v>
      </c>
      <c r="K97" s="29">
        <f t="shared" si="64"/>
        <v>0</v>
      </c>
      <c r="L97" s="30"/>
      <c r="M97" s="31" t="s">
        <v>30</v>
      </c>
      <c r="N97" s="64">
        <f t="shared" ref="N97" si="93">MIN(K97:L97)</f>
        <v>0</v>
      </c>
      <c r="O97" s="49"/>
      <c r="P97" s="50"/>
    </row>
    <row r="98" spans="1:16" ht="22.2" customHeight="1" thickBot="1">
      <c r="A98" s="100"/>
      <c r="B98" s="103"/>
      <c r="C98" s="102"/>
      <c r="D98" s="72"/>
      <c r="E98" s="39" t="s">
        <v>37</v>
      </c>
      <c r="F98" s="33"/>
      <c r="G98" s="51"/>
      <c r="H98" s="77"/>
      <c r="I98" s="77"/>
      <c r="J98" s="62">
        <f t="shared" ref="J98" si="94">ROUNDDOWN((F98-G98)/25*(H97-I97),-1)</f>
        <v>0</v>
      </c>
      <c r="K98" s="61">
        <f t="shared" si="64"/>
        <v>0</v>
      </c>
      <c r="L98" s="36"/>
      <c r="M98" s="40">
        <v>4500</v>
      </c>
      <c r="N98" s="65">
        <f t="shared" ref="N98" si="95">MIN(K98:M98)</f>
        <v>0</v>
      </c>
      <c r="O98" s="51"/>
      <c r="P98" s="52"/>
    </row>
    <row r="99" spans="1:16" ht="31.8" customHeight="1" thickTop="1">
      <c r="A99" s="55"/>
      <c r="B99" s="109" t="s">
        <v>45</v>
      </c>
      <c r="C99" s="109"/>
      <c r="D99" s="109"/>
      <c r="E99" s="109"/>
      <c r="F99" s="109"/>
      <c r="G99" s="109"/>
      <c r="H99" s="109"/>
      <c r="I99" s="109"/>
      <c r="J99" s="109"/>
      <c r="K99" s="109"/>
      <c r="L99" s="109"/>
      <c r="M99" s="110"/>
      <c r="N99" s="53">
        <f>SUM(N79:N98)</f>
        <v>0</v>
      </c>
      <c r="O99" s="44"/>
    </row>
    <row r="100" spans="1:16" ht="31.8" customHeight="1">
      <c r="A100" s="54"/>
      <c r="B100" s="111" t="s">
        <v>44</v>
      </c>
      <c r="C100" s="111"/>
      <c r="D100" s="111"/>
      <c r="E100" s="111"/>
      <c r="F100" s="111"/>
      <c r="G100" s="111"/>
      <c r="H100" s="111"/>
      <c r="I100" s="111"/>
      <c r="J100" s="111"/>
      <c r="K100" s="111"/>
      <c r="L100" s="111"/>
      <c r="M100" s="112"/>
      <c r="N100" s="46"/>
      <c r="O100" s="44"/>
    </row>
    <row r="101" spans="1:16" ht="20.100000000000001" customHeight="1">
      <c r="B101" s="26" t="s">
        <v>5</v>
      </c>
    </row>
    <row r="102" spans="1:16" ht="20.100000000000001" customHeight="1">
      <c r="B102" s="26" t="s">
        <v>38</v>
      </c>
    </row>
    <row r="103" spans="1:16" ht="20.100000000000001" customHeight="1">
      <c r="B103" s="26" t="s">
        <v>47</v>
      </c>
      <c r="I103" s="56"/>
      <c r="J103" s="56" t="s">
        <v>41</v>
      </c>
    </row>
    <row r="104" spans="1:16" ht="20.100000000000001" customHeight="1">
      <c r="B104" s="41" t="s">
        <v>39</v>
      </c>
      <c r="I104" s="56"/>
      <c r="J104" s="56" t="s">
        <v>42</v>
      </c>
    </row>
    <row r="105" spans="1:16" ht="20.100000000000001" customHeight="1">
      <c r="I105" s="56"/>
      <c r="J105" s="56" t="s">
        <v>40</v>
      </c>
      <c r="N105" s="57"/>
      <c r="O105" s="57" t="s">
        <v>43</v>
      </c>
    </row>
    <row r="106" spans="1:16" ht="20.100000000000001" customHeight="1">
      <c r="A106" s="41" t="s">
        <v>23</v>
      </c>
      <c r="B106" s="41"/>
    </row>
    <row r="107" spans="1:16" ht="20.100000000000001" customHeight="1">
      <c r="B107" s="104" t="s">
        <v>2</v>
      </c>
      <c r="C107" s="104"/>
      <c r="D107" s="104"/>
      <c r="E107" s="104"/>
      <c r="F107" s="104"/>
      <c r="G107" s="104"/>
      <c r="H107" s="104"/>
      <c r="I107" s="104"/>
      <c r="J107" s="104"/>
      <c r="K107" s="104"/>
      <c r="L107" s="104"/>
      <c r="M107" s="104"/>
      <c r="N107" s="104"/>
      <c r="O107" s="59"/>
    </row>
    <row r="108" spans="1:16" ht="15" customHeight="1">
      <c r="E108" s="4"/>
      <c r="F108" s="5"/>
      <c r="G108" s="5"/>
      <c r="H108" s="5"/>
      <c r="I108" s="5"/>
      <c r="J108" s="5"/>
      <c r="K108" s="6" t="s">
        <v>0</v>
      </c>
      <c r="L108" s="58"/>
      <c r="M108" s="5"/>
      <c r="N108" s="4"/>
      <c r="O108" s="4"/>
    </row>
    <row r="109" spans="1:16" ht="19.8" thickBot="1">
      <c r="A109" s="7"/>
      <c r="B109" s="8" t="s">
        <v>49</v>
      </c>
      <c r="N109" s="9"/>
      <c r="O109" s="9"/>
    </row>
    <row r="110" spans="1:16" ht="15" customHeight="1">
      <c r="A110" s="10"/>
      <c r="B110" s="11"/>
      <c r="C110" s="11"/>
      <c r="D110" s="113" t="s">
        <v>6</v>
      </c>
      <c r="E110" s="12"/>
      <c r="F110" s="78" t="s">
        <v>16</v>
      </c>
      <c r="G110" s="79"/>
      <c r="H110" s="79"/>
      <c r="I110" s="79"/>
      <c r="J110" s="79"/>
      <c r="K110" s="80"/>
      <c r="L110" s="25" t="s">
        <v>17</v>
      </c>
      <c r="M110" s="25" t="s">
        <v>18</v>
      </c>
      <c r="N110" s="75" t="s">
        <v>19</v>
      </c>
      <c r="O110" s="108" t="s">
        <v>31</v>
      </c>
      <c r="P110" s="108"/>
    </row>
    <row r="111" spans="1:16" ht="19.8" customHeight="1">
      <c r="A111" s="105" t="s">
        <v>21</v>
      </c>
      <c r="B111" s="107" t="s">
        <v>48</v>
      </c>
      <c r="C111" s="106" t="s">
        <v>3</v>
      </c>
      <c r="D111" s="114"/>
      <c r="E111" s="91" t="s">
        <v>22</v>
      </c>
      <c r="F111" s="83" t="s">
        <v>13</v>
      </c>
      <c r="G111" s="92" t="s">
        <v>25</v>
      </c>
      <c r="H111" s="95" t="s">
        <v>7</v>
      </c>
      <c r="I111" s="97" t="s">
        <v>26</v>
      </c>
      <c r="J111" s="85" t="s">
        <v>29</v>
      </c>
      <c r="K111" s="89" t="s">
        <v>46</v>
      </c>
      <c r="L111" s="87" t="s">
        <v>24</v>
      </c>
      <c r="M111" s="81" t="s">
        <v>12</v>
      </c>
      <c r="N111" s="76"/>
      <c r="O111" s="92" t="s">
        <v>35</v>
      </c>
      <c r="P111" s="95" t="s">
        <v>36</v>
      </c>
    </row>
    <row r="112" spans="1:16" ht="19.8" customHeight="1">
      <c r="A112" s="105"/>
      <c r="B112" s="107"/>
      <c r="C112" s="106"/>
      <c r="D112" s="60" t="s">
        <v>20</v>
      </c>
      <c r="E112" s="91"/>
      <c r="F112" s="84"/>
      <c r="G112" s="93"/>
      <c r="H112" s="96"/>
      <c r="I112" s="98"/>
      <c r="J112" s="86"/>
      <c r="K112" s="90"/>
      <c r="L112" s="88"/>
      <c r="M112" s="82"/>
      <c r="N112" s="76"/>
      <c r="O112" s="93"/>
      <c r="P112" s="96"/>
    </row>
    <row r="113" spans="1:16" ht="14.4">
      <c r="A113" s="37"/>
      <c r="B113" s="14"/>
      <c r="C113" s="15"/>
      <c r="D113" s="15"/>
      <c r="E113" s="16"/>
      <c r="F113" s="17" t="s">
        <v>1</v>
      </c>
      <c r="G113" s="43" t="s">
        <v>27</v>
      </c>
      <c r="H113" s="18" t="s">
        <v>8</v>
      </c>
      <c r="I113" s="18" t="s">
        <v>10</v>
      </c>
      <c r="J113" s="18" t="s">
        <v>28</v>
      </c>
      <c r="K113" s="1" t="s">
        <v>11</v>
      </c>
      <c r="L113" s="2" t="s">
        <v>14</v>
      </c>
      <c r="M113" s="2" t="s">
        <v>15</v>
      </c>
      <c r="N113" s="45" t="s">
        <v>32</v>
      </c>
      <c r="O113" s="47" t="s">
        <v>33</v>
      </c>
      <c r="P113" s="48" t="s">
        <v>34</v>
      </c>
    </row>
    <row r="114" spans="1:16" ht="22.2" customHeight="1">
      <c r="A114" s="99"/>
      <c r="B114" s="73"/>
      <c r="C114" s="101" t="s">
        <v>4</v>
      </c>
      <c r="D114" s="71"/>
      <c r="E114" s="38" t="s">
        <v>9</v>
      </c>
      <c r="F114" s="27"/>
      <c r="G114" s="49"/>
      <c r="H114" s="73"/>
      <c r="I114" s="73"/>
      <c r="J114" s="28">
        <f>ROUNDDOWN((F114-G114)/25*(H114-I114),-1)</f>
        <v>0</v>
      </c>
      <c r="K114" s="29">
        <f>F114-G114-J114</f>
        <v>0</v>
      </c>
      <c r="L114" s="30"/>
      <c r="M114" s="31" t="s">
        <v>30</v>
      </c>
      <c r="N114" s="64">
        <f t="shared" ref="N114" si="96">MIN(K114:L114)</f>
        <v>0</v>
      </c>
      <c r="O114" s="49"/>
      <c r="P114" s="50"/>
    </row>
    <row r="115" spans="1:16" ht="22.2" customHeight="1">
      <c r="A115" s="99"/>
      <c r="B115" s="103"/>
      <c r="C115" s="102"/>
      <c r="D115" s="94"/>
      <c r="E115" s="39" t="s">
        <v>37</v>
      </c>
      <c r="F115" s="19"/>
      <c r="G115" s="51"/>
      <c r="H115" s="74"/>
      <c r="I115" s="74"/>
      <c r="J115" s="62">
        <f>ROUNDDOWN((F115-G115)/25*(H114-I114),-1)</f>
        <v>0</v>
      </c>
      <c r="K115" s="61">
        <f>F115-G115-J115</f>
        <v>0</v>
      </c>
      <c r="L115" s="22"/>
      <c r="M115" s="23">
        <v>4500</v>
      </c>
      <c r="N115" s="65">
        <f t="shared" ref="N115" si="97">MIN(K115:M115)</f>
        <v>0</v>
      </c>
      <c r="O115" s="51"/>
      <c r="P115" s="52"/>
    </row>
    <row r="116" spans="1:16" ht="22.2" customHeight="1">
      <c r="A116" s="99"/>
      <c r="B116" s="73"/>
      <c r="C116" s="101" t="s">
        <v>4</v>
      </c>
      <c r="D116" s="71"/>
      <c r="E116" s="38" t="s">
        <v>9</v>
      </c>
      <c r="F116" s="27"/>
      <c r="G116" s="49"/>
      <c r="H116" s="73"/>
      <c r="I116" s="73"/>
      <c r="J116" s="28">
        <f>ROUNDDOWN((F116-G116)/25*(H116-I116),-1)</f>
        <v>0</v>
      </c>
      <c r="K116" s="29">
        <f>F116-G116-J116</f>
        <v>0</v>
      </c>
      <c r="L116" s="30"/>
      <c r="M116" s="31" t="s">
        <v>30</v>
      </c>
      <c r="N116" s="64">
        <f t="shared" ref="N116" si="98">MIN(K116:L116)</f>
        <v>0</v>
      </c>
      <c r="O116" s="49"/>
      <c r="P116" s="50"/>
    </row>
    <row r="117" spans="1:16" ht="22.2" customHeight="1">
      <c r="A117" s="99"/>
      <c r="B117" s="103"/>
      <c r="C117" s="102"/>
      <c r="D117" s="94"/>
      <c r="E117" s="39" t="s">
        <v>37</v>
      </c>
      <c r="F117" s="19"/>
      <c r="G117" s="51"/>
      <c r="H117" s="74"/>
      <c r="I117" s="74"/>
      <c r="J117" s="62">
        <f>ROUNDDOWN((F117-G117)/25*(H116-I116),-1)</f>
        <v>0</v>
      </c>
      <c r="K117" s="61">
        <f>F117-G117-J117</f>
        <v>0</v>
      </c>
      <c r="L117" s="22"/>
      <c r="M117" s="23">
        <v>4500</v>
      </c>
      <c r="N117" s="65">
        <f t="shared" ref="N117" si="99">MIN(K117:M117)</f>
        <v>0</v>
      </c>
      <c r="O117" s="51"/>
      <c r="P117" s="52"/>
    </row>
    <row r="118" spans="1:16" ht="22.2" customHeight="1">
      <c r="A118" s="99"/>
      <c r="B118" s="73"/>
      <c r="C118" s="101" t="s">
        <v>4</v>
      </c>
      <c r="D118" s="71"/>
      <c r="E118" s="38" t="s">
        <v>9</v>
      </c>
      <c r="F118" s="27"/>
      <c r="G118" s="49"/>
      <c r="H118" s="73"/>
      <c r="I118" s="73"/>
      <c r="J118" s="28">
        <f t="shared" ref="J118" si="100">ROUNDDOWN((F118-G118)/25*(H118-I118),-1)</f>
        <v>0</v>
      </c>
      <c r="K118" s="29">
        <f t="shared" ref="K118:K133" si="101">F118-G118-J118</f>
        <v>0</v>
      </c>
      <c r="L118" s="30"/>
      <c r="M118" s="31" t="s">
        <v>30</v>
      </c>
      <c r="N118" s="64">
        <f t="shared" ref="N118" si="102">MIN(K118:L118)</f>
        <v>0</v>
      </c>
      <c r="O118" s="49"/>
      <c r="P118" s="50"/>
    </row>
    <row r="119" spans="1:16" ht="22.2" customHeight="1">
      <c r="A119" s="99"/>
      <c r="B119" s="103"/>
      <c r="C119" s="102"/>
      <c r="D119" s="94"/>
      <c r="E119" s="39" t="s">
        <v>37</v>
      </c>
      <c r="F119" s="19"/>
      <c r="G119" s="51"/>
      <c r="H119" s="74"/>
      <c r="I119" s="74"/>
      <c r="J119" s="62">
        <f t="shared" ref="J119" si="103">ROUNDDOWN((F119-G119)/25*(H118-I118),-1)</f>
        <v>0</v>
      </c>
      <c r="K119" s="61">
        <f t="shared" si="101"/>
        <v>0</v>
      </c>
      <c r="L119" s="22"/>
      <c r="M119" s="23">
        <v>4500</v>
      </c>
      <c r="N119" s="65">
        <f t="shared" ref="N119" si="104">MIN(K119:M119)</f>
        <v>0</v>
      </c>
      <c r="O119" s="51"/>
      <c r="P119" s="52"/>
    </row>
    <row r="120" spans="1:16" ht="22.2" customHeight="1">
      <c r="A120" s="99"/>
      <c r="B120" s="73"/>
      <c r="C120" s="101" t="s">
        <v>4</v>
      </c>
      <c r="D120" s="71"/>
      <c r="E120" s="38" t="s">
        <v>9</v>
      </c>
      <c r="F120" s="27"/>
      <c r="G120" s="49"/>
      <c r="H120" s="73"/>
      <c r="I120" s="73"/>
      <c r="J120" s="28">
        <f t="shared" ref="J120" si="105">ROUNDDOWN((F120-G120)/25*(H120-I120),-1)</f>
        <v>0</v>
      </c>
      <c r="K120" s="29">
        <f t="shared" si="101"/>
        <v>0</v>
      </c>
      <c r="L120" s="30"/>
      <c r="M120" s="31" t="s">
        <v>30</v>
      </c>
      <c r="N120" s="64">
        <f t="shared" ref="N120" si="106">MIN(K120:L120)</f>
        <v>0</v>
      </c>
      <c r="O120" s="49"/>
      <c r="P120" s="50"/>
    </row>
    <row r="121" spans="1:16" ht="22.2" customHeight="1">
      <c r="A121" s="99"/>
      <c r="B121" s="103"/>
      <c r="C121" s="102"/>
      <c r="D121" s="94"/>
      <c r="E121" s="39" t="s">
        <v>37</v>
      </c>
      <c r="F121" s="19"/>
      <c r="G121" s="51"/>
      <c r="H121" s="74"/>
      <c r="I121" s="74"/>
      <c r="J121" s="62">
        <f t="shared" ref="J121" si="107">ROUNDDOWN((F121-G121)/25*(H120-I120),-1)</f>
        <v>0</v>
      </c>
      <c r="K121" s="61">
        <f t="shared" si="101"/>
        <v>0</v>
      </c>
      <c r="L121" s="22"/>
      <c r="M121" s="23">
        <v>4500</v>
      </c>
      <c r="N121" s="65">
        <f t="shared" ref="N121" si="108">MIN(K121:M121)</f>
        <v>0</v>
      </c>
      <c r="O121" s="51"/>
      <c r="P121" s="52"/>
    </row>
    <row r="122" spans="1:16" ht="22.2" customHeight="1">
      <c r="A122" s="99"/>
      <c r="B122" s="73"/>
      <c r="C122" s="101" t="s">
        <v>4</v>
      </c>
      <c r="D122" s="71"/>
      <c r="E122" s="38" t="s">
        <v>9</v>
      </c>
      <c r="F122" s="27"/>
      <c r="G122" s="49"/>
      <c r="H122" s="73"/>
      <c r="I122" s="73"/>
      <c r="J122" s="28">
        <f t="shared" ref="J122" si="109">ROUNDDOWN((F122-G122)/25*(H122-I122),-1)</f>
        <v>0</v>
      </c>
      <c r="K122" s="29">
        <f t="shared" si="101"/>
        <v>0</v>
      </c>
      <c r="L122" s="30"/>
      <c r="M122" s="31" t="s">
        <v>30</v>
      </c>
      <c r="N122" s="64">
        <f t="shared" ref="N122" si="110">MIN(K122:L122)</f>
        <v>0</v>
      </c>
      <c r="O122" s="49"/>
      <c r="P122" s="50"/>
    </row>
    <row r="123" spans="1:16" ht="22.2" customHeight="1">
      <c r="A123" s="99"/>
      <c r="B123" s="103"/>
      <c r="C123" s="102"/>
      <c r="D123" s="94"/>
      <c r="E123" s="39" t="s">
        <v>37</v>
      </c>
      <c r="F123" s="19"/>
      <c r="G123" s="51"/>
      <c r="H123" s="74"/>
      <c r="I123" s="74"/>
      <c r="J123" s="62">
        <f t="shared" ref="J123" si="111">ROUNDDOWN((F123-G123)/25*(H122-I122),-1)</f>
        <v>0</v>
      </c>
      <c r="K123" s="61">
        <f t="shared" si="101"/>
        <v>0</v>
      </c>
      <c r="L123" s="22"/>
      <c r="M123" s="23">
        <v>4500</v>
      </c>
      <c r="N123" s="65">
        <f t="shared" ref="N123" si="112">MIN(K123:M123)</f>
        <v>0</v>
      </c>
      <c r="O123" s="51"/>
      <c r="P123" s="52"/>
    </row>
    <row r="124" spans="1:16" ht="22.2" customHeight="1">
      <c r="A124" s="99"/>
      <c r="B124" s="73"/>
      <c r="C124" s="101" t="s">
        <v>4</v>
      </c>
      <c r="D124" s="71"/>
      <c r="E124" s="38" t="s">
        <v>9</v>
      </c>
      <c r="F124" s="27"/>
      <c r="G124" s="49"/>
      <c r="H124" s="73"/>
      <c r="I124" s="73"/>
      <c r="J124" s="28">
        <f t="shared" ref="J124" si="113">ROUNDDOWN((F124-G124)/25*(H124-I124),-1)</f>
        <v>0</v>
      </c>
      <c r="K124" s="29">
        <f t="shared" si="101"/>
        <v>0</v>
      </c>
      <c r="L124" s="30"/>
      <c r="M124" s="31" t="s">
        <v>30</v>
      </c>
      <c r="N124" s="64">
        <f t="shared" ref="N124" si="114">MIN(K124:L124)</f>
        <v>0</v>
      </c>
      <c r="O124" s="49"/>
      <c r="P124" s="50"/>
    </row>
    <row r="125" spans="1:16" ht="22.2" customHeight="1">
      <c r="A125" s="99"/>
      <c r="B125" s="103"/>
      <c r="C125" s="102"/>
      <c r="D125" s="94"/>
      <c r="E125" s="39" t="s">
        <v>37</v>
      </c>
      <c r="F125" s="19"/>
      <c r="G125" s="51"/>
      <c r="H125" s="74"/>
      <c r="I125" s="74"/>
      <c r="J125" s="62">
        <f t="shared" ref="J125" si="115">ROUNDDOWN((F125-G125)/25*(H124-I124),-1)</f>
        <v>0</v>
      </c>
      <c r="K125" s="61">
        <f t="shared" si="101"/>
        <v>0</v>
      </c>
      <c r="L125" s="22"/>
      <c r="M125" s="23">
        <v>4500</v>
      </c>
      <c r="N125" s="65">
        <f t="shared" ref="N125" si="116">MIN(K125:M125)</f>
        <v>0</v>
      </c>
      <c r="O125" s="51"/>
      <c r="P125" s="52"/>
    </row>
    <row r="126" spans="1:16" ht="22.2" customHeight="1">
      <c r="A126" s="99"/>
      <c r="B126" s="73"/>
      <c r="C126" s="101" t="s">
        <v>4</v>
      </c>
      <c r="D126" s="71"/>
      <c r="E126" s="38" t="s">
        <v>9</v>
      </c>
      <c r="F126" s="27"/>
      <c r="G126" s="49"/>
      <c r="H126" s="73"/>
      <c r="I126" s="73"/>
      <c r="J126" s="28">
        <f t="shared" ref="J126" si="117">ROUNDDOWN((F126-G126)/25*(H126-I126),-1)</f>
        <v>0</v>
      </c>
      <c r="K126" s="29">
        <f t="shared" si="101"/>
        <v>0</v>
      </c>
      <c r="L126" s="30"/>
      <c r="M126" s="31" t="s">
        <v>30</v>
      </c>
      <c r="N126" s="64">
        <f t="shared" ref="N126" si="118">MIN(K126:L126)</f>
        <v>0</v>
      </c>
      <c r="O126" s="49"/>
      <c r="P126" s="50"/>
    </row>
    <row r="127" spans="1:16" ht="22.2" customHeight="1">
      <c r="A127" s="99"/>
      <c r="B127" s="103"/>
      <c r="C127" s="102"/>
      <c r="D127" s="94"/>
      <c r="E127" s="39" t="s">
        <v>37</v>
      </c>
      <c r="F127" s="19"/>
      <c r="G127" s="51"/>
      <c r="H127" s="74"/>
      <c r="I127" s="74"/>
      <c r="J127" s="62">
        <f t="shared" ref="J127" si="119">ROUNDDOWN((F127-G127)/25*(H126-I126),-1)</f>
        <v>0</v>
      </c>
      <c r="K127" s="61">
        <f t="shared" si="101"/>
        <v>0</v>
      </c>
      <c r="L127" s="22"/>
      <c r="M127" s="23">
        <v>4500</v>
      </c>
      <c r="N127" s="65">
        <f t="shared" ref="N127" si="120">MIN(K127:M127)</f>
        <v>0</v>
      </c>
      <c r="O127" s="51"/>
      <c r="P127" s="52"/>
    </row>
    <row r="128" spans="1:16" ht="22.2" customHeight="1">
      <c r="A128" s="99"/>
      <c r="B128" s="73"/>
      <c r="C128" s="101" t="s">
        <v>4</v>
      </c>
      <c r="D128" s="71"/>
      <c r="E128" s="38" t="s">
        <v>9</v>
      </c>
      <c r="F128" s="27"/>
      <c r="G128" s="49"/>
      <c r="H128" s="73"/>
      <c r="I128" s="73"/>
      <c r="J128" s="28">
        <f t="shared" ref="J128" si="121">ROUNDDOWN((F128-G128)/25*(H128-I128),-1)</f>
        <v>0</v>
      </c>
      <c r="K128" s="29">
        <f t="shared" si="101"/>
        <v>0</v>
      </c>
      <c r="L128" s="30"/>
      <c r="M128" s="31" t="s">
        <v>30</v>
      </c>
      <c r="N128" s="64">
        <f t="shared" ref="N128" si="122">MIN(K128:L128)</f>
        <v>0</v>
      </c>
      <c r="O128" s="49"/>
      <c r="P128" s="50"/>
    </row>
    <row r="129" spans="1:16" ht="22.2" customHeight="1">
      <c r="A129" s="99"/>
      <c r="B129" s="103"/>
      <c r="C129" s="102"/>
      <c r="D129" s="94"/>
      <c r="E129" s="39" t="s">
        <v>37</v>
      </c>
      <c r="F129" s="19"/>
      <c r="G129" s="51"/>
      <c r="H129" s="74"/>
      <c r="I129" s="74"/>
      <c r="J129" s="62">
        <f t="shared" ref="J129" si="123">ROUNDDOWN((F129-G129)/25*(H128-I128),-1)</f>
        <v>0</v>
      </c>
      <c r="K129" s="61">
        <f t="shared" si="101"/>
        <v>0</v>
      </c>
      <c r="L129" s="22"/>
      <c r="M129" s="23">
        <v>4500</v>
      </c>
      <c r="N129" s="65">
        <f t="shared" ref="N129" si="124">MIN(K129:M129)</f>
        <v>0</v>
      </c>
      <c r="O129" s="51"/>
      <c r="P129" s="52"/>
    </row>
    <row r="130" spans="1:16" ht="22.2" customHeight="1">
      <c r="A130" s="99"/>
      <c r="B130" s="73"/>
      <c r="C130" s="101" t="s">
        <v>4</v>
      </c>
      <c r="D130" s="71"/>
      <c r="E130" s="38" t="s">
        <v>9</v>
      </c>
      <c r="F130" s="27"/>
      <c r="G130" s="49"/>
      <c r="H130" s="73"/>
      <c r="I130" s="73"/>
      <c r="J130" s="28">
        <f t="shared" ref="J130" si="125">ROUNDDOWN((F130-G130)/25*(H130-I130),-1)</f>
        <v>0</v>
      </c>
      <c r="K130" s="29">
        <f t="shared" si="101"/>
        <v>0</v>
      </c>
      <c r="L130" s="30"/>
      <c r="M130" s="31" t="s">
        <v>30</v>
      </c>
      <c r="N130" s="64">
        <f t="shared" ref="N130" si="126">MIN(K130:L130)</f>
        <v>0</v>
      </c>
      <c r="O130" s="49"/>
      <c r="P130" s="50"/>
    </row>
    <row r="131" spans="1:16" ht="22.2" customHeight="1">
      <c r="A131" s="99"/>
      <c r="B131" s="103"/>
      <c r="C131" s="102"/>
      <c r="D131" s="94"/>
      <c r="E131" s="39" t="s">
        <v>37</v>
      </c>
      <c r="F131" s="19"/>
      <c r="G131" s="51"/>
      <c r="H131" s="74"/>
      <c r="I131" s="74"/>
      <c r="J131" s="62">
        <f t="shared" ref="J131" si="127">ROUNDDOWN((F131-G131)/25*(H130-I130),-1)</f>
        <v>0</v>
      </c>
      <c r="K131" s="61">
        <f t="shared" si="101"/>
        <v>0</v>
      </c>
      <c r="L131" s="22"/>
      <c r="M131" s="23">
        <v>4500</v>
      </c>
      <c r="N131" s="65">
        <f t="shared" ref="N131" si="128">MIN(K131:M131)</f>
        <v>0</v>
      </c>
      <c r="O131" s="51"/>
      <c r="P131" s="52"/>
    </row>
    <row r="132" spans="1:16" ht="22.2" customHeight="1">
      <c r="A132" s="99"/>
      <c r="B132" s="73"/>
      <c r="C132" s="101" t="s">
        <v>4</v>
      </c>
      <c r="D132" s="71"/>
      <c r="E132" s="38" t="s">
        <v>9</v>
      </c>
      <c r="F132" s="27"/>
      <c r="G132" s="49"/>
      <c r="H132" s="73"/>
      <c r="I132" s="73"/>
      <c r="J132" s="28">
        <f t="shared" ref="J132" si="129">ROUNDDOWN((F132-G132)/25*(H132-I132),-1)</f>
        <v>0</v>
      </c>
      <c r="K132" s="29">
        <f t="shared" si="101"/>
        <v>0</v>
      </c>
      <c r="L132" s="30"/>
      <c r="M132" s="31" t="s">
        <v>30</v>
      </c>
      <c r="N132" s="64">
        <f t="shared" ref="N132" si="130">MIN(K132:L132)</f>
        <v>0</v>
      </c>
      <c r="O132" s="49"/>
      <c r="P132" s="50"/>
    </row>
    <row r="133" spans="1:16" ht="22.2" customHeight="1" thickBot="1">
      <c r="A133" s="100"/>
      <c r="B133" s="103"/>
      <c r="C133" s="102"/>
      <c r="D133" s="72"/>
      <c r="E133" s="39" t="s">
        <v>37</v>
      </c>
      <c r="F133" s="33"/>
      <c r="G133" s="51"/>
      <c r="H133" s="77"/>
      <c r="I133" s="77"/>
      <c r="J133" s="62">
        <f t="shared" ref="J133" si="131">ROUNDDOWN((F133-G133)/25*(H132-I132),-1)</f>
        <v>0</v>
      </c>
      <c r="K133" s="61">
        <f t="shared" si="101"/>
        <v>0</v>
      </c>
      <c r="L133" s="36"/>
      <c r="M133" s="40">
        <v>4500</v>
      </c>
      <c r="N133" s="65">
        <f t="shared" ref="N133" si="132">MIN(K133:M133)</f>
        <v>0</v>
      </c>
      <c r="O133" s="51"/>
      <c r="P133" s="52"/>
    </row>
    <row r="134" spans="1:16" ht="31.8" customHeight="1" thickTop="1">
      <c r="A134" s="55"/>
      <c r="B134" s="109" t="s">
        <v>45</v>
      </c>
      <c r="C134" s="109"/>
      <c r="D134" s="109"/>
      <c r="E134" s="109"/>
      <c r="F134" s="109"/>
      <c r="G134" s="109"/>
      <c r="H134" s="109"/>
      <c r="I134" s="109"/>
      <c r="J134" s="109"/>
      <c r="K134" s="109"/>
      <c r="L134" s="109"/>
      <c r="M134" s="110"/>
      <c r="N134" s="53">
        <f>SUM(N114:N133)</f>
        <v>0</v>
      </c>
      <c r="O134" s="44"/>
    </row>
    <row r="135" spans="1:16" ht="31.8" customHeight="1">
      <c r="A135" s="54"/>
      <c r="B135" s="111" t="s">
        <v>44</v>
      </c>
      <c r="C135" s="111"/>
      <c r="D135" s="111"/>
      <c r="E135" s="111"/>
      <c r="F135" s="111"/>
      <c r="G135" s="111"/>
      <c r="H135" s="111"/>
      <c r="I135" s="111"/>
      <c r="J135" s="111"/>
      <c r="K135" s="111"/>
      <c r="L135" s="111"/>
      <c r="M135" s="112"/>
      <c r="N135" s="46"/>
      <c r="O135" s="44"/>
    </row>
    <row r="136" spans="1:16" ht="20.100000000000001" customHeight="1">
      <c r="B136" s="26" t="s">
        <v>5</v>
      </c>
    </row>
    <row r="137" spans="1:16" ht="20.100000000000001" customHeight="1">
      <c r="B137" s="26" t="s">
        <v>38</v>
      </c>
    </row>
    <row r="138" spans="1:16" ht="20.100000000000001" customHeight="1">
      <c r="B138" s="26" t="s">
        <v>47</v>
      </c>
      <c r="I138" s="56"/>
      <c r="J138" s="56" t="s">
        <v>41</v>
      </c>
    </row>
    <row r="139" spans="1:16" ht="20.100000000000001" customHeight="1">
      <c r="B139" s="41" t="s">
        <v>39</v>
      </c>
      <c r="I139" s="56"/>
      <c r="J139" s="56" t="s">
        <v>42</v>
      </c>
    </row>
    <row r="140" spans="1:16" ht="20.100000000000001" customHeight="1">
      <c r="I140" s="56"/>
      <c r="J140" s="56" t="s">
        <v>40</v>
      </c>
      <c r="N140" s="57"/>
      <c r="O140" s="57" t="s">
        <v>43</v>
      </c>
    </row>
    <row r="141" spans="1:16" ht="20.100000000000001" customHeight="1">
      <c r="A141" s="41" t="s">
        <v>23</v>
      </c>
      <c r="B141" s="41"/>
    </row>
    <row r="142" spans="1:16" ht="20.100000000000001" customHeight="1">
      <c r="B142" s="104" t="s">
        <v>2</v>
      </c>
      <c r="C142" s="104"/>
      <c r="D142" s="104"/>
      <c r="E142" s="104"/>
      <c r="F142" s="104"/>
      <c r="G142" s="104"/>
      <c r="H142" s="104"/>
      <c r="I142" s="104"/>
      <c r="J142" s="104"/>
      <c r="K142" s="104"/>
      <c r="L142" s="104"/>
      <c r="M142" s="104"/>
      <c r="N142" s="104"/>
      <c r="O142" s="59"/>
    </row>
    <row r="143" spans="1:16" ht="15" customHeight="1">
      <c r="E143" s="4"/>
      <c r="F143" s="5"/>
      <c r="G143" s="5"/>
      <c r="H143" s="5"/>
      <c r="I143" s="5"/>
      <c r="J143" s="5"/>
      <c r="K143" s="6" t="s">
        <v>0</v>
      </c>
      <c r="L143" s="58"/>
      <c r="M143" s="5"/>
      <c r="N143" s="4"/>
      <c r="O143" s="4"/>
    </row>
    <row r="144" spans="1:16" ht="19.8" thickBot="1">
      <c r="A144" s="7"/>
      <c r="B144" s="8" t="s">
        <v>49</v>
      </c>
      <c r="N144" s="9"/>
      <c r="O144" s="9"/>
    </row>
    <row r="145" spans="1:16" ht="15" customHeight="1">
      <c r="A145" s="10"/>
      <c r="B145" s="11"/>
      <c r="C145" s="11"/>
      <c r="D145" s="113" t="s">
        <v>6</v>
      </c>
      <c r="E145" s="12"/>
      <c r="F145" s="78" t="s">
        <v>16</v>
      </c>
      <c r="G145" s="79"/>
      <c r="H145" s="79"/>
      <c r="I145" s="79"/>
      <c r="J145" s="79"/>
      <c r="K145" s="80"/>
      <c r="L145" s="25" t="s">
        <v>17</v>
      </c>
      <c r="M145" s="25" t="s">
        <v>18</v>
      </c>
      <c r="N145" s="75" t="s">
        <v>19</v>
      </c>
      <c r="O145" s="108" t="s">
        <v>31</v>
      </c>
      <c r="P145" s="108"/>
    </row>
    <row r="146" spans="1:16" ht="19.8" customHeight="1">
      <c r="A146" s="105" t="s">
        <v>21</v>
      </c>
      <c r="B146" s="107" t="s">
        <v>48</v>
      </c>
      <c r="C146" s="106" t="s">
        <v>3</v>
      </c>
      <c r="D146" s="114"/>
      <c r="E146" s="91" t="s">
        <v>22</v>
      </c>
      <c r="F146" s="83" t="s">
        <v>13</v>
      </c>
      <c r="G146" s="92" t="s">
        <v>25</v>
      </c>
      <c r="H146" s="95" t="s">
        <v>7</v>
      </c>
      <c r="I146" s="97" t="s">
        <v>26</v>
      </c>
      <c r="J146" s="85" t="s">
        <v>29</v>
      </c>
      <c r="K146" s="89" t="s">
        <v>46</v>
      </c>
      <c r="L146" s="87" t="s">
        <v>24</v>
      </c>
      <c r="M146" s="81" t="s">
        <v>12</v>
      </c>
      <c r="N146" s="76"/>
      <c r="O146" s="92" t="s">
        <v>35</v>
      </c>
      <c r="P146" s="95" t="s">
        <v>36</v>
      </c>
    </row>
    <row r="147" spans="1:16" ht="19.8" customHeight="1">
      <c r="A147" s="105"/>
      <c r="B147" s="107"/>
      <c r="C147" s="106"/>
      <c r="D147" s="60" t="s">
        <v>20</v>
      </c>
      <c r="E147" s="91"/>
      <c r="F147" s="84"/>
      <c r="G147" s="93"/>
      <c r="H147" s="96"/>
      <c r="I147" s="98"/>
      <c r="J147" s="86"/>
      <c r="K147" s="90"/>
      <c r="L147" s="88"/>
      <c r="M147" s="82"/>
      <c r="N147" s="76"/>
      <c r="O147" s="93"/>
      <c r="P147" s="96"/>
    </row>
    <row r="148" spans="1:16" ht="14.4">
      <c r="A148" s="37"/>
      <c r="B148" s="14"/>
      <c r="C148" s="15"/>
      <c r="D148" s="15"/>
      <c r="E148" s="16"/>
      <c r="F148" s="17" t="s">
        <v>1</v>
      </c>
      <c r="G148" s="43" t="s">
        <v>27</v>
      </c>
      <c r="H148" s="18" t="s">
        <v>8</v>
      </c>
      <c r="I148" s="18" t="s">
        <v>10</v>
      </c>
      <c r="J148" s="18" t="s">
        <v>28</v>
      </c>
      <c r="K148" s="1" t="s">
        <v>11</v>
      </c>
      <c r="L148" s="2" t="s">
        <v>14</v>
      </c>
      <c r="M148" s="2" t="s">
        <v>15</v>
      </c>
      <c r="N148" s="45" t="s">
        <v>32</v>
      </c>
      <c r="O148" s="47" t="s">
        <v>33</v>
      </c>
      <c r="P148" s="48" t="s">
        <v>34</v>
      </c>
    </row>
    <row r="149" spans="1:16" ht="22.2" customHeight="1">
      <c r="A149" s="99"/>
      <c r="B149" s="73"/>
      <c r="C149" s="101" t="s">
        <v>4</v>
      </c>
      <c r="D149" s="71"/>
      <c r="E149" s="38" t="s">
        <v>9</v>
      </c>
      <c r="F149" s="27"/>
      <c r="G149" s="49"/>
      <c r="H149" s="73"/>
      <c r="I149" s="73"/>
      <c r="J149" s="28">
        <f>ROUNDDOWN((F149-G149)/25*(H149-I149),-1)</f>
        <v>0</v>
      </c>
      <c r="K149" s="29">
        <f>F149-G149-J149</f>
        <v>0</v>
      </c>
      <c r="L149" s="30"/>
      <c r="M149" s="31" t="s">
        <v>30</v>
      </c>
      <c r="N149" s="64">
        <f t="shared" ref="N149" si="133">MIN(K149:L149)</f>
        <v>0</v>
      </c>
      <c r="O149" s="49"/>
      <c r="P149" s="50"/>
    </row>
    <row r="150" spans="1:16" ht="22.2" customHeight="1">
      <c r="A150" s="99"/>
      <c r="B150" s="103"/>
      <c r="C150" s="102"/>
      <c r="D150" s="94"/>
      <c r="E150" s="39" t="s">
        <v>37</v>
      </c>
      <c r="F150" s="19"/>
      <c r="G150" s="51"/>
      <c r="H150" s="74"/>
      <c r="I150" s="74"/>
      <c r="J150" s="62">
        <f>ROUNDDOWN((F150-G150)/25*(H149-I149),-1)</f>
        <v>0</v>
      </c>
      <c r="K150" s="61">
        <f>F150-G150-J150</f>
        <v>0</v>
      </c>
      <c r="L150" s="22"/>
      <c r="M150" s="23">
        <v>4500</v>
      </c>
      <c r="N150" s="65">
        <f t="shared" ref="N150" si="134">MIN(K150:M150)</f>
        <v>0</v>
      </c>
      <c r="O150" s="51"/>
      <c r="P150" s="52"/>
    </row>
    <row r="151" spans="1:16" ht="22.2" customHeight="1">
      <c r="A151" s="99"/>
      <c r="B151" s="73"/>
      <c r="C151" s="101" t="s">
        <v>4</v>
      </c>
      <c r="D151" s="71"/>
      <c r="E151" s="38" t="s">
        <v>9</v>
      </c>
      <c r="F151" s="27"/>
      <c r="G151" s="49"/>
      <c r="H151" s="73"/>
      <c r="I151" s="73"/>
      <c r="J151" s="28">
        <f>ROUNDDOWN((F151-G151)/25*(H151-I151),-1)</f>
        <v>0</v>
      </c>
      <c r="K151" s="29">
        <f>F151-G151-J151</f>
        <v>0</v>
      </c>
      <c r="L151" s="30"/>
      <c r="M151" s="31" t="s">
        <v>30</v>
      </c>
      <c r="N151" s="64">
        <f t="shared" ref="N151" si="135">MIN(K151:L151)</f>
        <v>0</v>
      </c>
      <c r="O151" s="49"/>
      <c r="P151" s="50"/>
    </row>
    <row r="152" spans="1:16" ht="22.2" customHeight="1">
      <c r="A152" s="99"/>
      <c r="B152" s="103"/>
      <c r="C152" s="102"/>
      <c r="D152" s="94"/>
      <c r="E152" s="39" t="s">
        <v>37</v>
      </c>
      <c r="F152" s="19"/>
      <c r="G152" s="51"/>
      <c r="H152" s="74"/>
      <c r="I152" s="74"/>
      <c r="J152" s="62">
        <f>ROUNDDOWN((F152-G152)/25*(H151-I151),-1)</f>
        <v>0</v>
      </c>
      <c r="K152" s="61">
        <f>F152-G152-J152</f>
        <v>0</v>
      </c>
      <c r="L152" s="22"/>
      <c r="M152" s="23">
        <v>4500</v>
      </c>
      <c r="N152" s="65">
        <f t="shared" ref="N152" si="136">MIN(K152:M152)</f>
        <v>0</v>
      </c>
      <c r="O152" s="51"/>
      <c r="P152" s="52"/>
    </row>
    <row r="153" spans="1:16" ht="22.2" customHeight="1">
      <c r="A153" s="99"/>
      <c r="B153" s="73"/>
      <c r="C153" s="101" t="s">
        <v>4</v>
      </c>
      <c r="D153" s="71"/>
      <c r="E153" s="38" t="s">
        <v>9</v>
      </c>
      <c r="F153" s="27"/>
      <c r="G153" s="49"/>
      <c r="H153" s="73"/>
      <c r="I153" s="73"/>
      <c r="J153" s="28">
        <f t="shared" ref="J153" si="137">ROUNDDOWN((F153-G153)/25*(H153-I153),-1)</f>
        <v>0</v>
      </c>
      <c r="K153" s="29">
        <f t="shared" ref="K153:K168" si="138">F153-G153-J153</f>
        <v>0</v>
      </c>
      <c r="L153" s="30"/>
      <c r="M153" s="31" t="s">
        <v>30</v>
      </c>
      <c r="N153" s="64">
        <f t="shared" ref="N153" si="139">MIN(K153:L153)</f>
        <v>0</v>
      </c>
      <c r="O153" s="49"/>
      <c r="P153" s="50"/>
    </row>
    <row r="154" spans="1:16" ht="22.2" customHeight="1">
      <c r="A154" s="99"/>
      <c r="B154" s="103"/>
      <c r="C154" s="102"/>
      <c r="D154" s="94"/>
      <c r="E154" s="39" t="s">
        <v>37</v>
      </c>
      <c r="F154" s="19"/>
      <c r="G154" s="51"/>
      <c r="H154" s="74"/>
      <c r="I154" s="74"/>
      <c r="J154" s="62">
        <f t="shared" ref="J154" si="140">ROUNDDOWN((F154-G154)/25*(H153-I153),-1)</f>
        <v>0</v>
      </c>
      <c r="K154" s="61">
        <f t="shared" si="138"/>
        <v>0</v>
      </c>
      <c r="L154" s="22"/>
      <c r="M154" s="23">
        <v>4500</v>
      </c>
      <c r="N154" s="65">
        <f t="shared" ref="N154" si="141">MIN(K154:M154)</f>
        <v>0</v>
      </c>
      <c r="O154" s="51"/>
      <c r="P154" s="52"/>
    </row>
    <row r="155" spans="1:16" ht="22.2" customHeight="1">
      <c r="A155" s="99"/>
      <c r="B155" s="73"/>
      <c r="C155" s="101" t="s">
        <v>4</v>
      </c>
      <c r="D155" s="71"/>
      <c r="E155" s="38" t="s">
        <v>9</v>
      </c>
      <c r="F155" s="27"/>
      <c r="G155" s="49"/>
      <c r="H155" s="73"/>
      <c r="I155" s="73"/>
      <c r="J155" s="28">
        <f t="shared" ref="J155" si="142">ROUNDDOWN((F155-G155)/25*(H155-I155),-1)</f>
        <v>0</v>
      </c>
      <c r="K155" s="29">
        <f t="shared" si="138"/>
        <v>0</v>
      </c>
      <c r="L155" s="30"/>
      <c r="M155" s="31" t="s">
        <v>30</v>
      </c>
      <c r="N155" s="64">
        <f t="shared" ref="N155" si="143">MIN(K155:L155)</f>
        <v>0</v>
      </c>
      <c r="O155" s="49"/>
      <c r="P155" s="50"/>
    </row>
    <row r="156" spans="1:16" ht="22.2" customHeight="1">
      <c r="A156" s="99"/>
      <c r="B156" s="103"/>
      <c r="C156" s="102"/>
      <c r="D156" s="94"/>
      <c r="E156" s="39" t="s">
        <v>37</v>
      </c>
      <c r="F156" s="19"/>
      <c r="G156" s="51"/>
      <c r="H156" s="74"/>
      <c r="I156" s="74"/>
      <c r="J156" s="62">
        <f t="shared" ref="J156" si="144">ROUNDDOWN((F156-G156)/25*(H155-I155),-1)</f>
        <v>0</v>
      </c>
      <c r="K156" s="61">
        <f t="shared" si="138"/>
        <v>0</v>
      </c>
      <c r="L156" s="22"/>
      <c r="M156" s="23">
        <v>4500</v>
      </c>
      <c r="N156" s="65">
        <f t="shared" ref="N156" si="145">MIN(K156:M156)</f>
        <v>0</v>
      </c>
      <c r="O156" s="51"/>
      <c r="P156" s="52"/>
    </row>
    <row r="157" spans="1:16" ht="22.2" customHeight="1">
      <c r="A157" s="99"/>
      <c r="B157" s="73"/>
      <c r="C157" s="101" t="s">
        <v>4</v>
      </c>
      <c r="D157" s="71"/>
      <c r="E157" s="38" t="s">
        <v>9</v>
      </c>
      <c r="F157" s="27"/>
      <c r="G157" s="49"/>
      <c r="H157" s="73"/>
      <c r="I157" s="73"/>
      <c r="J157" s="28">
        <f t="shared" ref="J157" si="146">ROUNDDOWN((F157-G157)/25*(H157-I157),-1)</f>
        <v>0</v>
      </c>
      <c r="K157" s="29">
        <f t="shared" si="138"/>
        <v>0</v>
      </c>
      <c r="L157" s="30"/>
      <c r="M157" s="31" t="s">
        <v>30</v>
      </c>
      <c r="N157" s="64">
        <f t="shared" ref="N157" si="147">MIN(K157:L157)</f>
        <v>0</v>
      </c>
      <c r="O157" s="49"/>
      <c r="P157" s="50"/>
    </row>
    <row r="158" spans="1:16" ht="22.2" customHeight="1">
      <c r="A158" s="99"/>
      <c r="B158" s="103"/>
      <c r="C158" s="102"/>
      <c r="D158" s="94"/>
      <c r="E158" s="39" t="s">
        <v>37</v>
      </c>
      <c r="F158" s="19"/>
      <c r="G158" s="51"/>
      <c r="H158" s="74"/>
      <c r="I158" s="74"/>
      <c r="J158" s="62">
        <f t="shared" ref="J158" si="148">ROUNDDOWN((F158-G158)/25*(H157-I157),-1)</f>
        <v>0</v>
      </c>
      <c r="K158" s="61">
        <f t="shared" si="138"/>
        <v>0</v>
      </c>
      <c r="L158" s="22"/>
      <c r="M158" s="23">
        <v>4500</v>
      </c>
      <c r="N158" s="65">
        <f t="shared" ref="N158" si="149">MIN(K158:M158)</f>
        <v>0</v>
      </c>
      <c r="O158" s="51"/>
      <c r="P158" s="52"/>
    </row>
    <row r="159" spans="1:16" ht="22.2" customHeight="1">
      <c r="A159" s="99"/>
      <c r="B159" s="73"/>
      <c r="C159" s="101" t="s">
        <v>4</v>
      </c>
      <c r="D159" s="71"/>
      <c r="E159" s="38" t="s">
        <v>9</v>
      </c>
      <c r="F159" s="27"/>
      <c r="G159" s="49"/>
      <c r="H159" s="73"/>
      <c r="I159" s="73"/>
      <c r="J159" s="28">
        <f t="shared" ref="J159" si="150">ROUNDDOWN((F159-G159)/25*(H159-I159),-1)</f>
        <v>0</v>
      </c>
      <c r="K159" s="29">
        <f t="shared" si="138"/>
        <v>0</v>
      </c>
      <c r="L159" s="30"/>
      <c r="M159" s="31" t="s">
        <v>30</v>
      </c>
      <c r="N159" s="64">
        <f t="shared" ref="N159" si="151">MIN(K159:L159)</f>
        <v>0</v>
      </c>
      <c r="O159" s="49"/>
      <c r="P159" s="50"/>
    </row>
    <row r="160" spans="1:16" ht="22.2" customHeight="1">
      <c r="A160" s="99"/>
      <c r="B160" s="103"/>
      <c r="C160" s="102"/>
      <c r="D160" s="94"/>
      <c r="E160" s="39" t="s">
        <v>37</v>
      </c>
      <c r="F160" s="19"/>
      <c r="G160" s="51"/>
      <c r="H160" s="74"/>
      <c r="I160" s="74"/>
      <c r="J160" s="62">
        <f t="shared" ref="J160" si="152">ROUNDDOWN((F160-G160)/25*(H159-I159),-1)</f>
        <v>0</v>
      </c>
      <c r="K160" s="61">
        <f t="shared" si="138"/>
        <v>0</v>
      </c>
      <c r="L160" s="22"/>
      <c r="M160" s="23">
        <v>4500</v>
      </c>
      <c r="N160" s="65">
        <f t="shared" ref="N160" si="153">MIN(K160:M160)</f>
        <v>0</v>
      </c>
      <c r="O160" s="51"/>
      <c r="P160" s="52"/>
    </row>
    <row r="161" spans="1:16" ht="22.2" customHeight="1">
      <c r="A161" s="99"/>
      <c r="B161" s="73"/>
      <c r="C161" s="101" t="s">
        <v>4</v>
      </c>
      <c r="D161" s="71"/>
      <c r="E161" s="38" t="s">
        <v>9</v>
      </c>
      <c r="F161" s="27"/>
      <c r="G161" s="49"/>
      <c r="H161" s="73"/>
      <c r="I161" s="73"/>
      <c r="J161" s="28">
        <f t="shared" ref="J161" si="154">ROUNDDOWN((F161-G161)/25*(H161-I161),-1)</f>
        <v>0</v>
      </c>
      <c r="K161" s="29">
        <f t="shared" si="138"/>
        <v>0</v>
      </c>
      <c r="L161" s="30"/>
      <c r="M161" s="31" t="s">
        <v>30</v>
      </c>
      <c r="N161" s="64">
        <f t="shared" ref="N161" si="155">MIN(K161:L161)</f>
        <v>0</v>
      </c>
      <c r="O161" s="49"/>
      <c r="P161" s="50"/>
    </row>
    <row r="162" spans="1:16" ht="22.2" customHeight="1">
      <c r="A162" s="99"/>
      <c r="B162" s="103"/>
      <c r="C162" s="102"/>
      <c r="D162" s="94"/>
      <c r="E162" s="39" t="s">
        <v>37</v>
      </c>
      <c r="F162" s="19"/>
      <c r="G162" s="51"/>
      <c r="H162" s="74"/>
      <c r="I162" s="74"/>
      <c r="J162" s="62">
        <f t="shared" ref="J162" si="156">ROUNDDOWN((F162-G162)/25*(H161-I161),-1)</f>
        <v>0</v>
      </c>
      <c r="K162" s="61">
        <f t="shared" si="138"/>
        <v>0</v>
      </c>
      <c r="L162" s="22"/>
      <c r="M162" s="23">
        <v>4500</v>
      </c>
      <c r="N162" s="65">
        <f t="shared" ref="N162" si="157">MIN(K162:M162)</f>
        <v>0</v>
      </c>
      <c r="O162" s="51"/>
      <c r="P162" s="52"/>
    </row>
    <row r="163" spans="1:16" ht="22.2" customHeight="1">
      <c r="A163" s="99"/>
      <c r="B163" s="73"/>
      <c r="C163" s="101" t="s">
        <v>4</v>
      </c>
      <c r="D163" s="71"/>
      <c r="E163" s="38" t="s">
        <v>9</v>
      </c>
      <c r="F163" s="27"/>
      <c r="G163" s="49"/>
      <c r="H163" s="73"/>
      <c r="I163" s="73"/>
      <c r="J163" s="28">
        <f t="shared" ref="J163" si="158">ROUNDDOWN((F163-G163)/25*(H163-I163),-1)</f>
        <v>0</v>
      </c>
      <c r="K163" s="29">
        <f t="shared" si="138"/>
        <v>0</v>
      </c>
      <c r="L163" s="30"/>
      <c r="M163" s="31" t="s">
        <v>30</v>
      </c>
      <c r="N163" s="64">
        <f t="shared" ref="N163" si="159">MIN(K163:L163)</f>
        <v>0</v>
      </c>
      <c r="O163" s="49"/>
      <c r="P163" s="50"/>
    </row>
    <row r="164" spans="1:16" ht="22.2" customHeight="1">
      <c r="A164" s="99"/>
      <c r="B164" s="103"/>
      <c r="C164" s="102"/>
      <c r="D164" s="94"/>
      <c r="E164" s="39" t="s">
        <v>37</v>
      </c>
      <c r="F164" s="19"/>
      <c r="G164" s="51"/>
      <c r="H164" s="74"/>
      <c r="I164" s="74"/>
      <c r="J164" s="62">
        <f t="shared" ref="J164" si="160">ROUNDDOWN((F164-G164)/25*(H163-I163),-1)</f>
        <v>0</v>
      </c>
      <c r="K164" s="61">
        <f t="shared" si="138"/>
        <v>0</v>
      </c>
      <c r="L164" s="22"/>
      <c r="M164" s="23">
        <v>4500</v>
      </c>
      <c r="N164" s="65">
        <f t="shared" ref="N164" si="161">MIN(K164:M164)</f>
        <v>0</v>
      </c>
      <c r="O164" s="51"/>
      <c r="P164" s="52"/>
    </row>
    <row r="165" spans="1:16" ht="22.2" customHeight="1">
      <c r="A165" s="99"/>
      <c r="B165" s="73"/>
      <c r="C165" s="101" t="s">
        <v>4</v>
      </c>
      <c r="D165" s="71"/>
      <c r="E165" s="38" t="s">
        <v>9</v>
      </c>
      <c r="F165" s="27"/>
      <c r="G165" s="49"/>
      <c r="H165" s="73"/>
      <c r="I165" s="73"/>
      <c r="J165" s="28">
        <f t="shared" ref="J165" si="162">ROUNDDOWN((F165-G165)/25*(H165-I165),-1)</f>
        <v>0</v>
      </c>
      <c r="K165" s="29">
        <f t="shared" si="138"/>
        <v>0</v>
      </c>
      <c r="L165" s="30"/>
      <c r="M165" s="31" t="s">
        <v>30</v>
      </c>
      <c r="N165" s="64">
        <f t="shared" ref="N165" si="163">MIN(K165:L165)</f>
        <v>0</v>
      </c>
      <c r="O165" s="49"/>
      <c r="P165" s="50"/>
    </row>
    <row r="166" spans="1:16" ht="22.2" customHeight="1">
      <c r="A166" s="99"/>
      <c r="B166" s="103"/>
      <c r="C166" s="102"/>
      <c r="D166" s="94"/>
      <c r="E166" s="39" t="s">
        <v>37</v>
      </c>
      <c r="F166" s="19"/>
      <c r="G166" s="51"/>
      <c r="H166" s="74"/>
      <c r="I166" s="74"/>
      <c r="J166" s="62">
        <f t="shared" ref="J166" si="164">ROUNDDOWN((F166-G166)/25*(H165-I165),-1)</f>
        <v>0</v>
      </c>
      <c r="K166" s="61">
        <f t="shared" si="138"/>
        <v>0</v>
      </c>
      <c r="L166" s="22"/>
      <c r="M166" s="23">
        <v>4500</v>
      </c>
      <c r="N166" s="65">
        <f t="shared" ref="N166" si="165">MIN(K166:M166)</f>
        <v>0</v>
      </c>
      <c r="O166" s="51"/>
      <c r="P166" s="52"/>
    </row>
    <row r="167" spans="1:16" ht="22.2" customHeight="1">
      <c r="A167" s="99"/>
      <c r="B167" s="73"/>
      <c r="C167" s="101" t="s">
        <v>4</v>
      </c>
      <c r="D167" s="71"/>
      <c r="E167" s="38" t="s">
        <v>9</v>
      </c>
      <c r="F167" s="27"/>
      <c r="G167" s="49"/>
      <c r="H167" s="73"/>
      <c r="I167" s="73"/>
      <c r="J167" s="28">
        <f t="shared" ref="J167" si="166">ROUNDDOWN((F167-G167)/25*(H167-I167),-1)</f>
        <v>0</v>
      </c>
      <c r="K167" s="29">
        <f t="shared" si="138"/>
        <v>0</v>
      </c>
      <c r="L167" s="30"/>
      <c r="M167" s="31" t="s">
        <v>30</v>
      </c>
      <c r="N167" s="64">
        <f t="shared" ref="N167" si="167">MIN(K167:L167)</f>
        <v>0</v>
      </c>
      <c r="O167" s="49"/>
      <c r="P167" s="50"/>
    </row>
    <row r="168" spans="1:16" ht="22.2" customHeight="1" thickBot="1">
      <c r="A168" s="100"/>
      <c r="B168" s="103"/>
      <c r="C168" s="102"/>
      <c r="D168" s="72"/>
      <c r="E168" s="39" t="s">
        <v>37</v>
      </c>
      <c r="F168" s="33"/>
      <c r="G168" s="51"/>
      <c r="H168" s="77"/>
      <c r="I168" s="77"/>
      <c r="J168" s="62">
        <f t="shared" ref="J168" si="168">ROUNDDOWN((F168-G168)/25*(H167-I167),-1)</f>
        <v>0</v>
      </c>
      <c r="K168" s="61">
        <f t="shared" si="138"/>
        <v>0</v>
      </c>
      <c r="L168" s="36"/>
      <c r="M168" s="40">
        <v>4500</v>
      </c>
      <c r="N168" s="65">
        <f t="shared" ref="N168" si="169">MIN(K168:M168)</f>
        <v>0</v>
      </c>
      <c r="O168" s="51"/>
      <c r="P168" s="52"/>
    </row>
    <row r="169" spans="1:16" ht="31.8" customHeight="1" thickTop="1">
      <c r="A169" s="55"/>
      <c r="B169" s="109" t="s">
        <v>45</v>
      </c>
      <c r="C169" s="109"/>
      <c r="D169" s="109"/>
      <c r="E169" s="109"/>
      <c r="F169" s="109"/>
      <c r="G169" s="109"/>
      <c r="H169" s="109"/>
      <c r="I169" s="109"/>
      <c r="J169" s="109"/>
      <c r="K169" s="109"/>
      <c r="L169" s="109"/>
      <c r="M169" s="110"/>
      <c r="N169" s="53">
        <f>SUM(N149:N168)</f>
        <v>0</v>
      </c>
      <c r="O169" s="44"/>
    </row>
    <row r="170" spans="1:16" ht="31.8" customHeight="1">
      <c r="A170" s="54"/>
      <c r="B170" s="111" t="s">
        <v>44</v>
      </c>
      <c r="C170" s="111"/>
      <c r="D170" s="111"/>
      <c r="E170" s="111"/>
      <c r="F170" s="111"/>
      <c r="G170" s="111"/>
      <c r="H170" s="111"/>
      <c r="I170" s="111"/>
      <c r="J170" s="111"/>
      <c r="K170" s="111"/>
      <c r="L170" s="111"/>
      <c r="M170" s="112"/>
      <c r="N170" s="46"/>
      <c r="O170" s="44"/>
    </row>
    <row r="171" spans="1:16" ht="20.100000000000001" customHeight="1">
      <c r="B171" s="26" t="s">
        <v>5</v>
      </c>
    </row>
    <row r="172" spans="1:16" ht="20.100000000000001" customHeight="1">
      <c r="B172" s="26" t="s">
        <v>38</v>
      </c>
    </row>
    <row r="173" spans="1:16" ht="20.100000000000001" customHeight="1">
      <c r="B173" s="26" t="s">
        <v>47</v>
      </c>
      <c r="I173" s="56"/>
      <c r="J173" s="56" t="s">
        <v>41</v>
      </c>
    </row>
    <row r="174" spans="1:16" ht="20.100000000000001" customHeight="1">
      <c r="B174" s="41" t="s">
        <v>39</v>
      </c>
      <c r="I174" s="56"/>
      <c r="J174" s="56" t="s">
        <v>42</v>
      </c>
    </row>
    <row r="175" spans="1:16" ht="20.100000000000001" customHeight="1">
      <c r="I175" s="56"/>
      <c r="J175" s="56" t="s">
        <v>40</v>
      </c>
      <c r="N175" s="57"/>
      <c r="O175" s="57" t="s">
        <v>43</v>
      </c>
    </row>
    <row r="176" spans="1:16" ht="20.100000000000001" customHeight="1">
      <c r="A176" s="41" t="s">
        <v>23</v>
      </c>
      <c r="B176" s="41"/>
    </row>
    <row r="177" spans="1:16" ht="20.100000000000001" customHeight="1">
      <c r="B177" s="104" t="s">
        <v>2</v>
      </c>
      <c r="C177" s="104"/>
      <c r="D177" s="104"/>
      <c r="E177" s="104"/>
      <c r="F177" s="104"/>
      <c r="G177" s="104"/>
      <c r="H177" s="104"/>
      <c r="I177" s="104"/>
      <c r="J177" s="104"/>
      <c r="K177" s="104"/>
      <c r="L177" s="104"/>
      <c r="M177" s="104"/>
      <c r="N177" s="104"/>
      <c r="O177" s="59"/>
    </row>
    <row r="178" spans="1:16" ht="15" customHeight="1">
      <c r="E178" s="4"/>
      <c r="F178" s="5"/>
      <c r="G178" s="5"/>
      <c r="H178" s="5"/>
      <c r="I178" s="5"/>
      <c r="J178" s="5"/>
      <c r="K178" s="6" t="s">
        <v>0</v>
      </c>
      <c r="L178" s="58"/>
      <c r="M178" s="5"/>
      <c r="N178" s="4"/>
      <c r="O178" s="4"/>
    </row>
    <row r="179" spans="1:16" ht="19.8" thickBot="1">
      <c r="A179" s="7"/>
      <c r="B179" s="8" t="s">
        <v>49</v>
      </c>
      <c r="N179" s="9"/>
      <c r="O179" s="9"/>
    </row>
    <row r="180" spans="1:16" ht="15" customHeight="1">
      <c r="A180" s="10"/>
      <c r="B180" s="11"/>
      <c r="C180" s="11"/>
      <c r="D180" s="113" t="s">
        <v>6</v>
      </c>
      <c r="E180" s="12"/>
      <c r="F180" s="78" t="s">
        <v>16</v>
      </c>
      <c r="G180" s="79"/>
      <c r="H180" s="79"/>
      <c r="I180" s="79"/>
      <c r="J180" s="79"/>
      <c r="K180" s="80"/>
      <c r="L180" s="25" t="s">
        <v>17</v>
      </c>
      <c r="M180" s="25" t="s">
        <v>18</v>
      </c>
      <c r="N180" s="75" t="s">
        <v>19</v>
      </c>
      <c r="O180" s="108" t="s">
        <v>31</v>
      </c>
      <c r="P180" s="108"/>
    </row>
    <row r="181" spans="1:16" ht="19.8" customHeight="1">
      <c r="A181" s="105" t="s">
        <v>21</v>
      </c>
      <c r="B181" s="107" t="s">
        <v>48</v>
      </c>
      <c r="C181" s="106" t="s">
        <v>3</v>
      </c>
      <c r="D181" s="114"/>
      <c r="E181" s="91" t="s">
        <v>22</v>
      </c>
      <c r="F181" s="83" t="s">
        <v>13</v>
      </c>
      <c r="G181" s="92" t="s">
        <v>25</v>
      </c>
      <c r="H181" s="95" t="s">
        <v>7</v>
      </c>
      <c r="I181" s="97" t="s">
        <v>26</v>
      </c>
      <c r="J181" s="85" t="s">
        <v>29</v>
      </c>
      <c r="K181" s="89" t="s">
        <v>46</v>
      </c>
      <c r="L181" s="87" t="s">
        <v>24</v>
      </c>
      <c r="M181" s="81" t="s">
        <v>12</v>
      </c>
      <c r="N181" s="76"/>
      <c r="O181" s="92" t="s">
        <v>35</v>
      </c>
      <c r="P181" s="95" t="s">
        <v>36</v>
      </c>
    </row>
    <row r="182" spans="1:16" ht="19.8" customHeight="1">
      <c r="A182" s="105"/>
      <c r="B182" s="107"/>
      <c r="C182" s="106"/>
      <c r="D182" s="60" t="s">
        <v>20</v>
      </c>
      <c r="E182" s="91"/>
      <c r="F182" s="84"/>
      <c r="G182" s="93"/>
      <c r="H182" s="96"/>
      <c r="I182" s="98"/>
      <c r="J182" s="86"/>
      <c r="K182" s="90"/>
      <c r="L182" s="88"/>
      <c r="M182" s="82"/>
      <c r="N182" s="76"/>
      <c r="O182" s="93"/>
      <c r="P182" s="96"/>
    </row>
    <row r="183" spans="1:16" ht="14.4">
      <c r="A183" s="37"/>
      <c r="B183" s="14"/>
      <c r="C183" s="15"/>
      <c r="D183" s="15"/>
      <c r="E183" s="16"/>
      <c r="F183" s="17" t="s">
        <v>1</v>
      </c>
      <c r="G183" s="43" t="s">
        <v>27</v>
      </c>
      <c r="H183" s="18" t="s">
        <v>8</v>
      </c>
      <c r="I183" s="18" t="s">
        <v>10</v>
      </c>
      <c r="J183" s="18" t="s">
        <v>28</v>
      </c>
      <c r="K183" s="1" t="s">
        <v>11</v>
      </c>
      <c r="L183" s="2" t="s">
        <v>14</v>
      </c>
      <c r="M183" s="2" t="s">
        <v>15</v>
      </c>
      <c r="N183" s="45" t="s">
        <v>32</v>
      </c>
      <c r="O183" s="47" t="s">
        <v>33</v>
      </c>
      <c r="P183" s="48" t="s">
        <v>34</v>
      </c>
    </row>
    <row r="184" spans="1:16" ht="22.2" customHeight="1">
      <c r="A184" s="99"/>
      <c r="B184" s="73"/>
      <c r="C184" s="101" t="s">
        <v>4</v>
      </c>
      <c r="D184" s="71"/>
      <c r="E184" s="38" t="s">
        <v>9</v>
      </c>
      <c r="F184" s="27"/>
      <c r="G184" s="49"/>
      <c r="H184" s="73"/>
      <c r="I184" s="73"/>
      <c r="J184" s="28">
        <f>ROUNDDOWN((F184-G184)/25*(H184-I184),-1)</f>
        <v>0</v>
      </c>
      <c r="K184" s="29">
        <f>F184-G184-J184</f>
        <v>0</v>
      </c>
      <c r="L184" s="30"/>
      <c r="M184" s="31" t="s">
        <v>30</v>
      </c>
      <c r="N184" s="64">
        <f t="shared" ref="N184" si="170">MIN(K184:L184)</f>
        <v>0</v>
      </c>
      <c r="O184" s="49"/>
      <c r="P184" s="50"/>
    </row>
    <row r="185" spans="1:16" ht="22.2" customHeight="1">
      <c r="A185" s="99"/>
      <c r="B185" s="103"/>
      <c r="C185" s="102"/>
      <c r="D185" s="94"/>
      <c r="E185" s="39" t="s">
        <v>37</v>
      </c>
      <c r="F185" s="19"/>
      <c r="G185" s="51"/>
      <c r="H185" s="74"/>
      <c r="I185" s="74"/>
      <c r="J185" s="62">
        <f>ROUNDDOWN((F185-G185)/25*(H184-I184),-1)</f>
        <v>0</v>
      </c>
      <c r="K185" s="61">
        <f>F185-G185-J185</f>
        <v>0</v>
      </c>
      <c r="L185" s="22"/>
      <c r="M185" s="23">
        <v>4500</v>
      </c>
      <c r="N185" s="65">
        <f t="shared" ref="N185" si="171">MIN(K185:M185)</f>
        <v>0</v>
      </c>
      <c r="O185" s="51"/>
      <c r="P185" s="52"/>
    </row>
    <row r="186" spans="1:16" ht="22.2" customHeight="1">
      <c r="A186" s="99"/>
      <c r="B186" s="73"/>
      <c r="C186" s="101" t="s">
        <v>4</v>
      </c>
      <c r="D186" s="71"/>
      <c r="E186" s="38" t="s">
        <v>9</v>
      </c>
      <c r="F186" s="27"/>
      <c r="G186" s="49"/>
      <c r="H186" s="73"/>
      <c r="I186" s="73"/>
      <c r="J186" s="28">
        <f>ROUNDDOWN((F186-G186)/25*(H186-I186),-1)</f>
        <v>0</v>
      </c>
      <c r="K186" s="29">
        <f>F186-G186-J186</f>
        <v>0</v>
      </c>
      <c r="L186" s="30"/>
      <c r="M186" s="31" t="s">
        <v>30</v>
      </c>
      <c r="N186" s="64">
        <f t="shared" ref="N186" si="172">MIN(K186:L186)</f>
        <v>0</v>
      </c>
      <c r="O186" s="49"/>
      <c r="P186" s="50"/>
    </row>
    <row r="187" spans="1:16" ht="22.2" customHeight="1">
      <c r="A187" s="99"/>
      <c r="B187" s="103"/>
      <c r="C187" s="102"/>
      <c r="D187" s="94"/>
      <c r="E187" s="39" t="s">
        <v>37</v>
      </c>
      <c r="F187" s="19"/>
      <c r="G187" s="51"/>
      <c r="H187" s="74"/>
      <c r="I187" s="74"/>
      <c r="J187" s="62">
        <f>ROUNDDOWN((F187-G187)/25*(H186-I186),-1)</f>
        <v>0</v>
      </c>
      <c r="K187" s="61">
        <f>F187-G187-J187</f>
        <v>0</v>
      </c>
      <c r="L187" s="22"/>
      <c r="M187" s="23">
        <v>4500</v>
      </c>
      <c r="N187" s="65">
        <f t="shared" ref="N187" si="173">MIN(K187:M187)</f>
        <v>0</v>
      </c>
      <c r="O187" s="51"/>
      <c r="P187" s="52"/>
    </row>
    <row r="188" spans="1:16" ht="22.2" customHeight="1">
      <c r="A188" s="99"/>
      <c r="B188" s="73"/>
      <c r="C188" s="101" t="s">
        <v>4</v>
      </c>
      <c r="D188" s="71"/>
      <c r="E188" s="38" t="s">
        <v>9</v>
      </c>
      <c r="F188" s="27"/>
      <c r="G188" s="49"/>
      <c r="H188" s="73"/>
      <c r="I188" s="73"/>
      <c r="J188" s="28">
        <f t="shared" ref="J188" si="174">ROUNDDOWN((F188-G188)/25*(H188-I188),-1)</f>
        <v>0</v>
      </c>
      <c r="K188" s="29">
        <f t="shared" ref="K188:K203" si="175">F188-G188-J188</f>
        <v>0</v>
      </c>
      <c r="L188" s="30"/>
      <c r="M188" s="31" t="s">
        <v>30</v>
      </c>
      <c r="N188" s="64">
        <f t="shared" ref="N188" si="176">MIN(K188:L188)</f>
        <v>0</v>
      </c>
      <c r="O188" s="49"/>
      <c r="P188" s="50"/>
    </row>
    <row r="189" spans="1:16" ht="22.2" customHeight="1">
      <c r="A189" s="99"/>
      <c r="B189" s="103"/>
      <c r="C189" s="102"/>
      <c r="D189" s="94"/>
      <c r="E189" s="39" t="s">
        <v>37</v>
      </c>
      <c r="F189" s="19"/>
      <c r="G189" s="51"/>
      <c r="H189" s="74"/>
      <c r="I189" s="74"/>
      <c r="J189" s="62">
        <f t="shared" ref="J189" si="177">ROUNDDOWN((F189-G189)/25*(H188-I188),-1)</f>
        <v>0</v>
      </c>
      <c r="K189" s="61">
        <f t="shared" si="175"/>
        <v>0</v>
      </c>
      <c r="L189" s="22"/>
      <c r="M189" s="23">
        <v>4500</v>
      </c>
      <c r="N189" s="65">
        <f t="shared" ref="N189" si="178">MIN(K189:M189)</f>
        <v>0</v>
      </c>
      <c r="O189" s="51"/>
      <c r="P189" s="52"/>
    </row>
    <row r="190" spans="1:16" ht="22.2" customHeight="1">
      <c r="A190" s="99"/>
      <c r="B190" s="73"/>
      <c r="C190" s="101" t="s">
        <v>4</v>
      </c>
      <c r="D190" s="71"/>
      <c r="E190" s="38" t="s">
        <v>9</v>
      </c>
      <c r="F190" s="27"/>
      <c r="G190" s="49"/>
      <c r="H190" s="73"/>
      <c r="I190" s="73"/>
      <c r="J190" s="28">
        <f t="shared" ref="J190" si="179">ROUNDDOWN((F190-G190)/25*(H190-I190),-1)</f>
        <v>0</v>
      </c>
      <c r="K190" s="29">
        <f t="shared" si="175"/>
        <v>0</v>
      </c>
      <c r="L190" s="30"/>
      <c r="M190" s="31" t="s">
        <v>30</v>
      </c>
      <c r="N190" s="64">
        <f t="shared" ref="N190" si="180">MIN(K190:L190)</f>
        <v>0</v>
      </c>
      <c r="O190" s="49"/>
      <c r="P190" s="50"/>
    </row>
    <row r="191" spans="1:16" ht="22.2" customHeight="1">
      <c r="A191" s="99"/>
      <c r="B191" s="103"/>
      <c r="C191" s="102"/>
      <c r="D191" s="94"/>
      <c r="E191" s="39" t="s">
        <v>37</v>
      </c>
      <c r="F191" s="19"/>
      <c r="G191" s="51"/>
      <c r="H191" s="74"/>
      <c r="I191" s="74"/>
      <c r="J191" s="62">
        <f t="shared" ref="J191" si="181">ROUNDDOWN((F191-G191)/25*(H190-I190),-1)</f>
        <v>0</v>
      </c>
      <c r="K191" s="61">
        <f t="shared" si="175"/>
        <v>0</v>
      </c>
      <c r="L191" s="22"/>
      <c r="M191" s="23">
        <v>4500</v>
      </c>
      <c r="N191" s="65">
        <f t="shared" ref="N191" si="182">MIN(K191:M191)</f>
        <v>0</v>
      </c>
      <c r="O191" s="51"/>
      <c r="P191" s="52"/>
    </row>
    <row r="192" spans="1:16" ht="22.2" customHeight="1">
      <c r="A192" s="99"/>
      <c r="B192" s="73"/>
      <c r="C192" s="101" t="s">
        <v>4</v>
      </c>
      <c r="D192" s="71"/>
      <c r="E192" s="38" t="s">
        <v>9</v>
      </c>
      <c r="F192" s="27"/>
      <c r="G192" s="49"/>
      <c r="H192" s="73"/>
      <c r="I192" s="73"/>
      <c r="J192" s="28">
        <f t="shared" ref="J192" si="183">ROUNDDOWN((F192-G192)/25*(H192-I192),-1)</f>
        <v>0</v>
      </c>
      <c r="K192" s="29">
        <f t="shared" si="175"/>
        <v>0</v>
      </c>
      <c r="L192" s="30"/>
      <c r="M192" s="31" t="s">
        <v>30</v>
      </c>
      <c r="N192" s="64">
        <f t="shared" ref="N192" si="184">MIN(K192:L192)</f>
        <v>0</v>
      </c>
      <c r="O192" s="49"/>
      <c r="P192" s="50"/>
    </row>
    <row r="193" spans="1:16" ht="22.2" customHeight="1">
      <c r="A193" s="99"/>
      <c r="B193" s="103"/>
      <c r="C193" s="102"/>
      <c r="D193" s="94"/>
      <c r="E193" s="39" t="s">
        <v>37</v>
      </c>
      <c r="F193" s="19"/>
      <c r="G193" s="51"/>
      <c r="H193" s="74"/>
      <c r="I193" s="74"/>
      <c r="J193" s="62">
        <f t="shared" ref="J193" si="185">ROUNDDOWN((F193-G193)/25*(H192-I192),-1)</f>
        <v>0</v>
      </c>
      <c r="K193" s="61">
        <f t="shared" si="175"/>
        <v>0</v>
      </c>
      <c r="L193" s="22"/>
      <c r="M193" s="23">
        <v>4500</v>
      </c>
      <c r="N193" s="65">
        <f t="shared" ref="N193" si="186">MIN(K193:M193)</f>
        <v>0</v>
      </c>
      <c r="O193" s="51"/>
      <c r="P193" s="52"/>
    </row>
    <row r="194" spans="1:16" ht="22.2" customHeight="1">
      <c r="A194" s="99"/>
      <c r="B194" s="73"/>
      <c r="C194" s="101" t="s">
        <v>4</v>
      </c>
      <c r="D194" s="71"/>
      <c r="E194" s="38" t="s">
        <v>9</v>
      </c>
      <c r="F194" s="27"/>
      <c r="G194" s="49"/>
      <c r="H194" s="73"/>
      <c r="I194" s="73"/>
      <c r="J194" s="28">
        <f t="shared" ref="J194" si="187">ROUNDDOWN((F194-G194)/25*(H194-I194),-1)</f>
        <v>0</v>
      </c>
      <c r="K194" s="29">
        <f t="shared" si="175"/>
        <v>0</v>
      </c>
      <c r="L194" s="30"/>
      <c r="M194" s="31" t="s">
        <v>30</v>
      </c>
      <c r="N194" s="64">
        <f t="shared" ref="N194" si="188">MIN(K194:L194)</f>
        <v>0</v>
      </c>
      <c r="O194" s="49"/>
      <c r="P194" s="50"/>
    </row>
    <row r="195" spans="1:16" ht="22.2" customHeight="1">
      <c r="A195" s="99"/>
      <c r="B195" s="103"/>
      <c r="C195" s="102"/>
      <c r="D195" s="94"/>
      <c r="E195" s="39" t="s">
        <v>37</v>
      </c>
      <c r="F195" s="19"/>
      <c r="G195" s="51"/>
      <c r="H195" s="74"/>
      <c r="I195" s="74"/>
      <c r="J195" s="62">
        <f t="shared" ref="J195" si="189">ROUNDDOWN((F195-G195)/25*(H194-I194),-1)</f>
        <v>0</v>
      </c>
      <c r="K195" s="61">
        <f t="shared" si="175"/>
        <v>0</v>
      </c>
      <c r="L195" s="22"/>
      <c r="M195" s="23">
        <v>4500</v>
      </c>
      <c r="N195" s="65">
        <f t="shared" ref="N195" si="190">MIN(K195:M195)</f>
        <v>0</v>
      </c>
      <c r="O195" s="51"/>
      <c r="P195" s="52"/>
    </row>
    <row r="196" spans="1:16" ht="22.2" customHeight="1">
      <c r="A196" s="99"/>
      <c r="B196" s="73"/>
      <c r="C196" s="101" t="s">
        <v>4</v>
      </c>
      <c r="D196" s="71"/>
      <c r="E196" s="38" t="s">
        <v>9</v>
      </c>
      <c r="F196" s="27"/>
      <c r="G196" s="49"/>
      <c r="H196" s="73"/>
      <c r="I196" s="73"/>
      <c r="J196" s="28">
        <f t="shared" ref="J196" si="191">ROUNDDOWN((F196-G196)/25*(H196-I196),-1)</f>
        <v>0</v>
      </c>
      <c r="K196" s="29">
        <f t="shared" si="175"/>
        <v>0</v>
      </c>
      <c r="L196" s="30"/>
      <c r="M196" s="31" t="s">
        <v>30</v>
      </c>
      <c r="N196" s="64">
        <f t="shared" ref="N196" si="192">MIN(K196:L196)</f>
        <v>0</v>
      </c>
      <c r="O196" s="49"/>
      <c r="P196" s="50"/>
    </row>
    <row r="197" spans="1:16" ht="22.2" customHeight="1">
      <c r="A197" s="99"/>
      <c r="B197" s="103"/>
      <c r="C197" s="102"/>
      <c r="D197" s="94"/>
      <c r="E197" s="39" t="s">
        <v>37</v>
      </c>
      <c r="F197" s="19"/>
      <c r="G197" s="51"/>
      <c r="H197" s="74"/>
      <c r="I197" s="74"/>
      <c r="J197" s="62">
        <f t="shared" ref="J197" si="193">ROUNDDOWN((F197-G197)/25*(H196-I196),-1)</f>
        <v>0</v>
      </c>
      <c r="K197" s="61">
        <f t="shared" si="175"/>
        <v>0</v>
      </c>
      <c r="L197" s="22"/>
      <c r="M197" s="23">
        <v>4500</v>
      </c>
      <c r="N197" s="65">
        <f t="shared" ref="N197" si="194">MIN(K197:M197)</f>
        <v>0</v>
      </c>
      <c r="O197" s="51"/>
      <c r="P197" s="52"/>
    </row>
    <row r="198" spans="1:16" ht="22.2" customHeight="1">
      <c r="A198" s="99"/>
      <c r="B198" s="73"/>
      <c r="C198" s="101" t="s">
        <v>4</v>
      </c>
      <c r="D198" s="71"/>
      <c r="E198" s="38" t="s">
        <v>9</v>
      </c>
      <c r="F198" s="27"/>
      <c r="G198" s="49"/>
      <c r="H198" s="73"/>
      <c r="I198" s="73"/>
      <c r="J198" s="28">
        <f t="shared" ref="J198" si="195">ROUNDDOWN((F198-G198)/25*(H198-I198),-1)</f>
        <v>0</v>
      </c>
      <c r="K198" s="29">
        <f t="shared" si="175"/>
        <v>0</v>
      </c>
      <c r="L198" s="30"/>
      <c r="M198" s="31" t="s">
        <v>30</v>
      </c>
      <c r="N198" s="64">
        <f t="shared" ref="N198" si="196">MIN(K198:L198)</f>
        <v>0</v>
      </c>
      <c r="O198" s="49"/>
      <c r="P198" s="50"/>
    </row>
    <row r="199" spans="1:16" ht="22.2" customHeight="1">
      <c r="A199" s="99"/>
      <c r="B199" s="103"/>
      <c r="C199" s="102"/>
      <c r="D199" s="94"/>
      <c r="E199" s="39" t="s">
        <v>37</v>
      </c>
      <c r="F199" s="19"/>
      <c r="G199" s="51"/>
      <c r="H199" s="74"/>
      <c r="I199" s="74"/>
      <c r="J199" s="62">
        <f t="shared" ref="J199" si="197">ROUNDDOWN((F199-G199)/25*(H198-I198),-1)</f>
        <v>0</v>
      </c>
      <c r="K199" s="61">
        <f t="shared" si="175"/>
        <v>0</v>
      </c>
      <c r="L199" s="22"/>
      <c r="M199" s="23">
        <v>4500</v>
      </c>
      <c r="N199" s="65">
        <f t="shared" ref="N199" si="198">MIN(K199:M199)</f>
        <v>0</v>
      </c>
      <c r="O199" s="51"/>
      <c r="P199" s="52"/>
    </row>
    <row r="200" spans="1:16" ht="22.2" customHeight="1">
      <c r="A200" s="99"/>
      <c r="B200" s="73"/>
      <c r="C200" s="101" t="s">
        <v>4</v>
      </c>
      <c r="D200" s="71"/>
      <c r="E200" s="38" t="s">
        <v>9</v>
      </c>
      <c r="F200" s="27"/>
      <c r="G200" s="49"/>
      <c r="H200" s="73"/>
      <c r="I200" s="73"/>
      <c r="J200" s="28">
        <f t="shared" ref="J200" si="199">ROUNDDOWN((F200-G200)/25*(H200-I200),-1)</f>
        <v>0</v>
      </c>
      <c r="K200" s="29">
        <f t="shared" si="175"/>
        <v>0</v>
      </c>
      <c r="L200" s="30"/>
      <c r="M200" s="31" t="s">
        <v>30</v>
      </c>
      <c r="N200" s="64">
        <f t="shared" ref="N200" si="200">MIN(K200:L200)</f>
        <v>0</v>
      </c>
      <c r="O200" s="49"/>
      <c r="P200" s="50"/>
    </row>
    <row r="201" spans="1:16" ht="22.2" customHeight="1">
      <c r="A201" s="99"/>
      <c r="B201" s="103"/>
      <c r="C201" s="102"/>
      <c r="D201" s="94"/>
      <c r="E201" s="39" t="s">
        <v>37</v>
      </c>
      <c r="F201" s="19"/>
      <c r="G201" s="51"/>
      <c r="H201" s="74"/>
      <c r="I201" s="74"/>
      <c r="J201" s="62">
        <f t="shared" ref="J201" si="201">ROUNDDOWN((F201-G201)/25*(H200-I200),-1)</f>
        <v>0</v>
      </c>
      <c r="K201" s="61">
        <f t="shared" si="175"/>
        <v>0</v>
      </c>
      <c r="L201" s="22"/>
      <c r="M201" s="23">
        <v>4500</v>
      </c>
      <c r="N201" s="65">
        <f t="shared" ref="N201" si="202">MIN(K201:M201)</f>
        <v>0</v>
      </c>
      <c r="O201" s="51"/>
      <c r="P201" s="52"/>
    </row>
    <row r="202" spans="1:16" ht="22.2" customHeight="1">
      <c r="A202" s="99"/>
      <c r="B202" s="73"/>
      <c r="C202" s="101" t="s">
        <v>4</v>
      </c>
      <c r="D202" s="71"/>
      <c r="E202" s="38" t="s">
        <v>9</v>
      </c>
      <c r="F202" s="27"/>
      <c r="G202" s="49"/>
      <c r="H202" s="73"/>
      <c r="I202" s="73"/>
      <c r="J202" s="28">
        <f t="shared" ref="J202" si="203">ROUNDDOWN((F202-G202)/25*(H202-I202),-1)</f>
        <v>0</v>
      </c>
      <c r="K202" s="29">
        <f t="shared" si="175"/>
        <v>0</v>
      </c>
      <c r="L202" s="30"/>
      <c r="M202" s="31" t="s">
        <v>30</v>
      </c>
      <c r="N202" s="64">
        <f t="shared" ref="N202" si="204">MIN(K202:L202)</f>
        <v>0</v>
      </c>
      <c r="O202" s="49"/>
      <c r="P202" s="50"/>
    </row>
    <row r="203" spans="1:16" ht="22.2" customHeight="1" thickBot="1">
      <c r="A203" s="100"/>
      <c r="B203" s="103"/>
      <c r="C203" s="102"/>
      <c r="D203" s="72"/>
      <c r="E203" s="39" t="s">
        <v>37</v>
      </c>
      <c r="F203" s="33"/>
      <c r="G203" s="51"/>
      <c r="H203" s="77"/>
      <c r="I203" s="77"/>
      <c r="J203" s="62">
        <f t="shared" ref="J203" si="205">ROUNDDOWN((F203-G203)/25*(H202-I202),-1)</f>
        <v>0</v>
      </c>
      <c r="K203" s="61">
        <f t="shared" si="175"/>
        <v>0</v>
      </c>
      <c r="L203" s="36"/>
      <c r="M203" s="40">
        <v>4500</v>
      </c>
      <c r="N203" s="65">
        <f t="shared" ref="N203" si="206">MIN(K203:M203)</f>
        <v>0</v>
      </c>
      <c r="O203" s="51"/>
      <c r="P203" s="52"/>
    </row>
    <row r="204" spans="1:16" ht="31.8" customHeight="1" thickTop="1">
      <c r="A204" s="55"/>
      <c r="B204" s="109" t="s">
        <v>45</v>
      </c>
      <c r="C204" s="109"/>
      <c r="D204" s="109"/>
      <c r="E204" s="109"/>
      <c r="F204" s="109"/>
      <c r="G204" s="109"/>
      <c r="H204" s="109"/>
      <c r="I204" s="109"/>
      <c r="J204" s="109"/>
      <c r="K204" s="109"/>
      <c r="L204" s="109"/>
      <c r="M204" s="110"/>
      <c r="N204" s="53">
        <f>SUM(N184:N203)</f>
        <v>0</v>
      </c>
      <c r="O204" s="44"/>
    </row>
    <row r="205" spans="1:16" ht="31.8" customHeight="1">
      <c r="A205" s="54"/>
      <c r="B205" s="111" t="s">
        <v>44</v>
      </c>
      <c r="C205" s="111"/>
      <c r="D205" s="111"/>
      <c r="E205" s="111"/>
      <c r="F205" s="111"/>
      <c r="G205" s="111"/>
      <c r="H205" s="111"/>
      <c r="I205" s="111"/>
      <c r="J205" s="111"/>
      <c r="K205" s="111"/>
      <c r="L205" s="111"/>
      <c r="M205" s="112"/>
      <c r="N205" s="46"/>
      <c r="O205" s="44"/>
    </row>
    <row r="206" spans="1:16" ht="20.100000000000001" customHeight="1">
      <c r="B206" s="26" t="s">
        <v>5</v>
      </c>
    </row>
    <row r="207" spans="1:16" ht="20.100000000000001" customHeight="1">
      <c r="B207" s="26" t="s">
        <v>38</v>
      </c>
    </row>
    <row r="208" spans="1:16" ht="20.100000000000001" customHeight="1">
      <c r="B208" s="26" t="s">
        <v>47</v>
      </c>
      <c r="I208" s="56"/>
      <c r="J208" s="56" t="s">
        <v>41</v>
      </c>
    </row>
    <row r="209" spans="1:16" ht="20.100000000000001" customHeight="1">
      <c r="B209" s="41" t="s">
        <v>39</v>
      </c>
      <c r="I209" s="56"/>
      <c r="J209" s="56" t="s">
        <v>42</v>
      </c>
    </row>
    <row r="210" spans="1:16" ht="20.100000000000001" customHeight="1">
      <c r="I210" s="56"/>
      <c r="J210" s="56" t="s">
        <v>40</v>
      </c>
      <c r="N210" s="57"/>
      <c r="O210" s="57" t="s">
        <v>43</v>
      </c>
    </row>
    <row r="211" spans="1:16" ht="20.100000000000001" customHeight="1">
      <c r="A211" s="41" t="s">
        <v>23</v>
      </c>
      <c r="B211" s="41"/>
    </row>
    <row r="212" spans="1:16" ht="20.100000000000001" customHeight="1">
      <c r="B212" s="104" t="s">
        <v>2</v>
      </c>
      <c r="C212" s="104"/>
      <c r="D212" s="104"/>
      <c r="E212" s="104"/>
      <c r="F212" s="104"/>
      <c r="G212" s="104"/>
      <c r="H212" s="104"/>
      <c r="I212" s="104"/>
      <c r="J212" s="104"/>
      <c r="K212" s="104"/>
      <c r="L212" s="104"/>
      <c r="M212" s="104"/>
      <c r="N212" s="104"/>
      <c r="O212" s="59"/>
    </row>
    <row r="213" spans="1:16" ht="15" customHeight="1">
      <c r="E213" s="4"/>
      <c r="F213" s="5"/>
      <c r="G213" s="5"/>
      <c r="H213" s="5"/>
      <c r="I213" s="5"/>
      <c r="J213" s="5"/>
      <c r="K213" s="6" t="s">
        <v>0</v>
      </c>
      <c r="L213" s="58"/>
      <c r="M213" s="5"/>
      <c r="N213" s="4"/>
      <c r="O213" s="4"/>
    </row>
    <row r="214" spans="1:16" ht="19.8" thickBot="1">
      <c r="A214" s="7"/>
      <c r="B214" s="8" t="s">
        <v>49</v>
      </c>
      <c r="N214" s="9"/>
      <c r="O214" s="9"/>
    </row>
    <row r="215" spans="1:16" ht="15" customHeight="1">
      <c r="A215" s="10"/>
      <c r="B215" s="11"/>
      <c r="C215" s="11"/>
      <c r="D215" s="113" t="s">
        <v>6</v>
      </c>
      <c r="E215" s="12"/>
      <c r="F215" s="78" t="s">
        <v>16</v>
      </c>
      <c r="G215" s="79"/>
      <c r="H215" s="79"/>
      <c r="I215" s="79"/>
      <c r="J215" s="79"/>
      <c r="K215" s="80"/>
      <c r="L215" s="25" t="s">
        <v>17</v>
      </c>
      <c r="M215" s="25" t="s">
        <v>18</v>
      </c>
      <c r="N215" s="75" t="s">
        <v>19</v>
      </c>
      <c r="O215" s="108" t="s">
        <v>31</v>
      </c>
      <c r="P215" s="108"/>
    </row>
    <row r="216" spans="1:16" ht="19.8" customHeight="1">
      <c r="A216" s="105" t="s">
        <v>21</v>
      </c>
      <c r="B216" s="107" t="s">
        <v>48</v>
      </c>
      <c r="C216" s="106" t="s">
        <v>3</v>
      </c>
      <c r="D216" s="114"/>
      <c r="E216" s="91" t="s">
        <v>22</v>
      </c>
      <c r="F216" s="83" t="s">
        <v>13</v>
      </c>
      <c r="G216" s="92" t="s">
        <v>25</v>
      </c>
      <c r="H216" s="95" t="s">
        <v>7</v>
      </c>
      <c r="I216" s="97" t="s">
        <v>26</v>
      </c>
      <c r="J216" s="85" t="s">
        <v>29</v>
      </c>
      <c r="K216" s="89" t="s">
        <v>46</v>
      </c>
      <c r="L216" s="87" t="s">
        <v>24</v>
      </c>
      <c r="M216" s="81" t="s">
        <v>12</v>
      </c>
      <c r="N216" s="76"/>
      <c r="O216" s="92" t="s">
        <v>35</v>
      </c>
      <c r="P216" s="95" t="s">
        <v>36</v>
      </c>
    </row>
    <row r="217" spans="1:16" ht="19.8" customHeight="1">
      <c r="A217" s="105"/>
      <c r="B217" s="107"/>
      <c r="C217" s="106"/>
      <c r="D217" s="60" t="s">
        <v>20</v>
      </c>
      <c r="E217" s="91"/>
      <c r="F217" s="84"/>
      <c r="G217" s="93"/>
      <c r="H217" s="96"/>
      <c r="I217" s="98"/>
      <c r="J217" s="86"/>
      <c r="K217" s="90"/>
      <c r="L217" s="88"/>
      <c r="M217" s="82"/>
      <c r="N217" s="76"/>
      <c r="O217" s="93"/>
      <c r="P217" s="96"/>
    </row>
    <row r="218" spans="1:16" ht="14.4">
      <c r="A218" s="37"/>
      <c r="B218" s="14"/>
      <c r="C218" s="15"/>
      <c r="D218" s="15"/>
      <c r="E218" s="16"/>
      <c r="F218" s="17" t="s">
        <v>1</v>
      </c>
      <c r="G218" s="43" t="s">
        <v>27</v>
      </c>
      <c r="H218" s="18" t="s">
        <v>8</v>
      </c>
      <c r="I218" s="18" t="s">
        <v>10</v>
      </c>
      <c r="J218" s="18" t="s">
        <v>28</v>
      </c>
      <c r="K218" s="1" t="s">
        <v>11</v>
      </c>
      <c r="L218" s="2" t="s">
        <v>14</v>
      </c>
      <c r="M218" s="2" t="s">
        <v>15</v>
      </c>
      <c r="N218" s="45" t="s">
        <v>32</v>
      </c>
      <c r="O218" s="47" t="s">
        <v>33</v>
      </c>
      <c r="P218" s="48" t="s">
        <v>34</v>
      </c>
    </row>
    <row r="219" spans="1:16" ht="22.2" customHeight="1">
      <c r="A219" s="99"/>
      <c r="B219" s="73"/>
      <c r="C219" s="101" t="s">
        <v>4</v>
      </c>
      <c r="D219" s="71"/>
      <c r="E219" s="38" t="s">
        <v>9</v>
      </c>
      <c r="F219" s="27"/>
      <c r="G219" s="49"/>
      <c r="H219" s="73"/>
      <c r="I219" s="73"/>
      <c r="J219" s="28">
        <f>ROUNDDOWN((F219-G219)/25*(H219-I219),-1)</f>
        <v>0</v>
      </c>
      <c r="K219" s="29">
        <f>F219-G219-J219</f>
        <v>0</v>
      </c>
      <c r="L219" s="30"/>
      <c r="M219" s="31" t="s">
        <v>30</v>
      </c>
      <c r="N219" s="64">
        <f t="shared" ref="N219" si="207">MIN(K219:L219)</f>
        <v>0</v>
      </c>
      <c r="O219" s="49"/>
      <c r="P219" s="50"/>
    </row>
    <row r="220" spans="1:16" ht="22.2" customHeight="1">
      <c r="A220" s="99"/>
      <c r="B220" s="103"/>
      <c r="C220" s="102"/>
      <c r="D220" s="94"/>
      <c r="E220" s="39" t="s">
        <v>37</v>
      </c>
      <c r="F220" s="19"/>
      <c r="G220" s="51"/>
      <c r="H220" s="74"/>
      <c r="I220" s="74"/>
      <c r="J220" s="62">
        <f>ROUNDDOWN((F220-G220)/25*(H219-I219),-1)</f>
        <v>0</v>
      </c>
      <c r="K220" s="61">
        <f>F220-G220-J220</f>
        <v>0</v>
      </c>
      <c r="L220" s="22"/>
      <c r="M220" s="23">
        <v>4500</v>
      </c>
      <c r="N220" s="65">
        <f t="shared" ref="N220" si="208">MIN(K220:M220)</f>
        <v>0</v>
      </c>
      <c r="O220" s="51"/>
      <c r="P220" s="52"/>
    </row>
    <row r="221" spans="1:16" ht="22.2" customHeight="1">
      <c r="A221" s="99"/>
      <c r="B221" s="73"/>
      <c r="C221" s="101" t="s">
        <v>4</v>
      </c>
      <c r="D221" s="71"/>
      <c r="E221" s="38" t="s">
        <v>9</v>
      </c>
      <c r="F221" s="27"/>
      <c r="G221" s="49"/>
      <c r="H221" s="73"/>
      <c r="I221" s="73"/>
      <c r="J221" s="28">
        <f>ROUNDDOWN((F221-G221)/25*(H221-I221),-1)</f>
        <v>0</v>
      </c>
      <c r="K221" s="29">
        <f>F221-G221-J221</f>
        <v>0</v>
      </c>
      <c r="L221" s="30"/>
      <c r="M221" s="31" t="s">
        <v>30</v>
      </c>
      <c r="N221" s="64">
        <f t="shared" ref="N221" si="209">MIN(K221:L221)</f>
        <v>0</v>
      </c>
      <c r="O221" s="49"/>
      <c r="P221" s="50"/>
    </row>
    <row r="222" spans="1:16" ht="22.2" customHeight="1">
      <c r="A222" s="99"/>
      <c r="B222" s="103"/>
      <c r="C222" s="102"/>
      <c r="D222" s="94"/>
      <c r="E222" s="39" t="s">
        <v>37</v>
      </c>
      <c r="F222" s="19"/>
      <c r="G222" s="51"/>
      <c r="H222" s="74"/>
      <c r="I222" s="74"/>
      <c r="J222" s="62">
        <f>ROUNDDOWN((F222-G222)/25*(H221-I221),-1)</f>
        <v>0</v>
      </c>
      <c r="K222" s="61">
        <f>F222-G222-J222</f>
        <v>0</v>
      </c>
      <c r="L222" s="22"/>
      <c r="M222" s="23">
        <v>4500</v>
      </c>
      <c r="N222" s="65">
        <f t="shared" ref="N222" si="210">MIN(K222:M222)</f>
        <v>0</v>
      </c>
      <c r="O222" s="51"/>
      <c r="P222" s="52"/>
    </row>
    <row r="223" spans="1:16" ht="22.2" customHeight="1">
      <c r="A223" s="99"/>
      <c r="B223" s="73"/>
      <c r="C223" s="101" t="s">
        <v>4</v>
      </c>
      <c r="D223" s="71"/>
      <c r="E223" s="38" t="s">
        <v>9</v>
      </c>
      <c r="F223" s="27"/>
      <c r="G223" s="49"/>
      <c r="H223" s="73"/>
      <c r="I223" s="73"/>
      <c r="J223" s="28">
        <f t="shared" ref="J223" si="211">ROUNDDOWN((F223-G223)/25*(H223-I223),-1)</f>
        <v>0</v>
      </c>
      <c r="K223" s="29">
        <f t="shared" ref="K223:K238" si="212">F223-G223-J223</f>
        <v>0</v>
      </c>
      <c r="L223" s="30"/>
      <c r="M223" s="31" t="s">
        <v>30</v>
      </c>
      <c r="N223" s="64">
        <f t="shared" ref="N223" si="213">MIN(K223:L223)</f>
        <v>0</v>
      </c>
      <c r="O223" s="49"/>
      <c r="P223" s="50"/>
    </row>
    <row r="224" spans="1:16" ht="22.2" customHeight="1">
      <c r="A224" s="99"/>
      <c r="B224" s="103"/>
      <c r="C224" s="102"/>
      <c r="D224" s="94"/>
      <c r="E224" s="39" t="s">
        <v>37</v>
      </c>
      <c r="F224" s="19"/>
      <c r="G224" s="51"/>
      <c r="H224" s="74"/>
      <c r="I224" s="74"/>
      <c r="J224" s="62">
        <f t="shared" ref="J224" si="214">ROUNDDOWN((F224-G224)/25*(H223-I223),-1)</f>
        <v>0</v>
      </c>
      <c r="K224" s="61">
        <f t="shared" si="212"/>
        <v>0</v>
      </c>
      <c r="L224" s="22"/>
      <c r="M224" s="23">
        <v>4500</v>
      </c>
      <c r="N224" s="65">
        <f t="shared" ref="N224" si="215">MIN(K224:M224)</f>
        <v>0</v>
      </c>
      <c r="O224" s="51"/>
      <c r="P224" s="52"/>
    </row>
    <row r="225" spans="1:16" ht="22.2" customHeight="1">
      <c r="A225" s="99"/>
      <c r="B225" s="73"/>
      <c r="C225" s="101" t="s">
        <v>4</v>
      </c>
      <c r="D225" s="71"/>
      <c r="E225" s="38" t="s">
        <v>9</v>
      </c>
      <c r="F225" s="27"/>
      <c r="G225" s="49"/>
      <c r="H225" s="73"/>
      <c r="I225" s="73"/>
      <c r="J225" s="28">
        <f t="shared" ref="J225" si="216">ROUNDDOWN((F225-G225)/25*(H225-I225),-1)</f>
        <v>0</v>
      </c>
      <c r="K225" s="29">
        <f t="shared" si="212"/>
        <v>0</v>
      </c>
      <c r="L225" s="30"/>
      <c r="M225" s="31" t="s">
        <v>30</v>
      </c>
      <c r="N225" s="64">
        <f t="shared" ref="N225" si="217">MIN(K225:L225)</f>
        <v>0</v>
      </c>
      <c r="O225" s="49"/>
      <c r="P225" s="50"/>
    </row>
    <row r="226" spans="1:16" ht="22.2" customHeight="1">
      <c r="A226" s="99"/>
      <c r="B226" s="103"/>
      <c r="C226" s="102"/>
      <c r="D226" s="94"/>
      <c r="E226" s="39" t="s">
        <v>37</v>
      </c>
      <c r="F226" s="19"/>
      <c r="G226" s="51"/>
      <c r="H226" s="74"/>
      <c r="I226" s="74"/>
      <c r="J226" s="62">
        <f t="shared" ref="J226" si="218">ROUNDDOWN((F226-G226)/25*(H225-I225),-1)</f>
        <v>0</v>
      </c>
      <c r="K226" s="61">
        <f t="shared" si="212"/>
        <v>0</v>
      </c>
      <c r="L226" s="22"/>
      <c r="M226" s="23">
        <v>4500</v>
      </c>
      <c r="N226" s="65">
        <f t="shared" ref="N226" si="219">MIN(K226:M226)</f>
        <v>0</v>
      </c>
      <c r="O226" s="51"/>
      <c r="P226" s="52"/>
    </row>
    <row r="227" spans="1:16" ht="22.2" customHeight="1">
      <c r="A227" s="99"/>
      <c r="B227" s="73"/>
      <c r="C227" s="101" t="s">
        <v>4</v>
      </c>
      <c r="D227" s="71"/>
      <c r="E227" s="38" t="s">
        <v>9</v>
      </c>
      <c r="F227" s="27"/>
      <c r="G227" s="49"/>
      <c r="H227" s="73"/>
      <c r="I227" s="73"/>
      <c r="J227" s="28">
        <f t="shared" ref="J227" si="220">ROUNDDOWN((F227-G227)/25*(H227-I227),-1)</f>
        <v>0</v>
      </c>
      <c r="K227" s="29">
        <f t="shared" si="212"/>
        <v>0</v>
      </c>
      <c r="L227" s="30"/>
      <c r="M227" s="31" t="s">
        <v>30</v>
      </c>
      <c r="N227" s="64">
        <f t="shared" ref="N227" si="221">MIN(K227:L227)</f>
        <v>0</v>
      </c>
      <c r="O227" s="49"/>
      <c r="P227" s="50"/>
    </row>
    <row r="228" spans="1:16" ht="22.2" customHeight="1">
      <c r="A228" s="99"/>
      <c r="B228" s="103"/>
      <c r="C228" s="102"/>
      <c r="D228" s="94"/>
      <c r="E228" s="39" t="s">
        <v>37</v>
      </c>
      <c r="F228" s="19"/>
      <c r="G228" s="51"/>
      <c r="H228" s="74"/>
      <c r="I228" s="74"/>
      <c r="J228" s="62">
        <f t="shared" ref="J228" si="222">ROUNDDOWN((F228-G228)/25*(H227-I227),-1)</f>
        <v>0</v>
      </c>
      <c r="K228" s="61">
        <f t="shared" si="212"/>
        <v>0</v>
      </c>
      <c r="L228" s="22"/>
      <c r="M228" s="23">
        <v>4500</v>
      </c>
      <c r="N228" s="65">
        <f t="shared" ref="N228" si="223">MIN(K228:M228)</f>
        <v>0</v>
      </c>
      <c r="O228" s="51"/>
      <c r="P228" s="52"/>
    </row>
    <row r="229" spans="1:16" ht="22.2" customHeight="1">
      <c r="A229" s="99"/>
      <c r="B229" s="73"/>
      <c r="C229" s="101" t="s">
        <v>4</v>
      </c>
      <c r="D229" s="71"/>
      <c r="E229" s="38" t="s">
        <v>9</v>
      </c>
      <c r="F229" s="27"/>
      <c r="G229" s="49"/>
      <c r="H229" s="73"/>
      <c r="I229" s="73"/>
      <c r="J229" s="28">
        <f t="shared" ref="J229" si="224">ROUNDDOWN((F229-G229)/25*(H229-I229),-1)</f>
        <v>0</v>
      </c>
      <c r="K229" s="29">
        <f t="shared" si="212"/>
        <v>0</v>
      </c>
      <c r="L229" s="30"/>
      <c r="M229" s="31" t="s">
        <v>30</v>
      </c>
      <c r="N229" s="64">
        <f t="shared" ref="N229" si="225">MIN(K229:L229)</f>
        <v>0</v>
      </c>
      <c r="O229" s="49"/>
      <c r="P229" s="50"/>
    </row>
    <row r="230" spans="1:16" ht="22.2" customHeight="1">
      <c r="A230" s="99"/>
      <c r="B230" s="103"/>
      <c r="C230" s="102"/>
      <c r="D230" s="94"/>
      <c r="E230" s="39" t="s">
        <v>37</v>
      </c>
      <c r="F230" s="19"/>
      <c r="G230" s="51"/>
      <c r="H230" s="74"/>
      <c r="I230" s="74"/>
      <c r="J230" s="62">
        <f t="shared" ref="J230" si="226">ROUNDDOWN((F230-G230)/25*(H229-I229),-1)</f>
        <v>0</v>
      </c>
      <c r="K230" s="61">
        <f t="shared" si="212"/>
        <v>0</v>
      </c>
      <c r="L230" s="22"/>
      <c r="M230" s="23">
        <v>4500</v>
      </c>
      <c r="N230" s="65">
        <f t="shared" ref="N230" si="227">MIN(K230:M230)</f>
        <v>0</v>
      </c>
      <c r="O230" s="51"/>
      <c r="P230" s="52"/>
    </row>
    <row r="231" spans="1:16" ht="22.2" customHeight="1">
      <c r="A231" s="99"/>
      <c r="B231" s="73"/>
      <c r="C231" s="101" t="s">
        <v>4</v>
      </c>
      <c r="D231" s="71"/>
      <c r="E231" s="38" t="s">
        <v>9</v>
      </c>
      <c r="F231" s="27"/>
      <c r="G231" s="49"/>
      <c r="H231" s="73"/>
      <c r="I231" s="73"/>
      <c r="J231" s="28">
        <f t="shared" ref="J231" si="228">ROUNDDOWN((F231-G231)/25*(H231-I231),-1)</f>
        <v>0</v>
      </c>
      <c r="K231" s="29">
        <f t="shared" si="212"/>
        <v>0</v>
      </c>
      <c r="L231" s="30"/>
      <c r="M231" s="31" t="s">
        <v>30</v>
      </c>
      <c r="N231" s="64">
        <f t="shared" ref="N231" si="229">MIN(K231:L231)</f>
        <v>0</v>
      </c>
      <c r="O231" s="49"/>
      <c r="P231" s="50"/>
    </row>
    <row r="232" spans="1:16" ht="22.2" customHeight="1">
      <c r="A232" s="99"/>
      <c r="B232" s="103"/>
      <c r="C232" s="102"/>
      <c r="D232" s="94"/>
      <c r="E232" s="39" t="s">
        <v>37</v>
      </c>
      <c r="F232" s="19"/>
      <c r="G232" s="51"/>
      <c r="H232" s="74"/>
      <c r="I232" s="74"/>
      <c r="J232" s="62">
        <f t="shared" ref="J232" si="230">ROUNDDOWN((F232-G232)/25*(H231-I231),-1)</f>
        <v>0</v>
      </c>
      <c r="K232" s="61">
        <f t="shared" si="212"/>
        <v>0</v>
      </c>
      <c r="L232" s="22"/>
      <c r="M232" s="23">
        <v>4500</v>
      </c>
      <c r="N232" s="65">
        <f t="shared" ref="N232" si="231">MIN(K232:M232)</f>
        <v>0</v>
      </c>
      <c r="O232" s="51"/>
      <c r="P232" s="52"/>
    </row>
    <row r="233" spans="1:16" ht="22.2" customHeight="1">
      <c r="A233" s="99"/>
      <c r="B233" s="73"/>
      <c r="C233" s="101" t="s">
        <v>4</v>
      </c>
      <c r="D233" s="71"/>
      <c r="E233" s="38" t="s">
        <v>9</v>
      </c>
      <c r="F233" s="27"/>
      <c r="G233" s="49"/>
      <c r="H233" s="73"/>
      <c r="I233" s="73"/>
      <c r="J233" s="28">
        <f t="shared" ref="J233" si="232">ROUNDDOWN((F233-G233)/25*(H233-I233),-1)</f>
        <v>0</v>
      </c>
      <c r="K233" s="29">
        <f t="shared" si="212"/>
        <v>0</v>
      </c>
      <c r="L233" s="30"/>
      <c r="M233" s="31" t="s">
        <v>30</v>
      </c>
      <c r="N233" s="64">
        <f t="shared" ref="N233" si="233">MIN(K233:L233)</f>
        <v>0</v>
      </c>
      <c r="O233" s="49"/>
      <c r="P233" s="50"/>
    </row>
    <row r="234" spans="1:16" ht="22.2" customHeight="1">
      <c r="A234" s="99"/>
      <c r="B234" s="103"/>
      <c r="C234" s="102"/>
      <c r="D234" s="94"/>
      <c r="E234" s="39" t="s">
        <v>37</v>
      </c>
      <c r="F234" s="19"/>
      <c r="G234" s="51"/>
      <c r="H234" s="74"/>
      <c r="I234" s="74"/>
      <c r="J234" s="62">
        <f t="shared" ref="J234" si="234">ROUNDDOWN((F234-G234)/25*(H233-I233),-1)</f>
        <v>0</v>
      </c>
      <c r="K234" s="61">
        <f t="shared" si="212"/>
        <v>0</v>
      </c>
      <c r="L234" s="22"/>
      <c r="M234" s="23">
        <v>4500</v>
      </c>
      <c r="N234" s="65">
        <f t="shared" ref="N234" si="235">MIN(K234:M234)</f>
        <v>0</v>
      </c>
      <c r="O234" s="51"/>
      <c r="P234" s="52"/>
    </row>
    <row r="235" spans="1:16" ht="22.2" customHeight="1">
      <c r="A235" s="99"/>
      <c r="B235" s="73"/>
      <c r="C235" s="101" t="s">
        <v>4</v>
      </c>
      <c r="D235" s="71"/>
      <c r="E235" s="38" t="s">
        <v>9</v>
      </c>
      <c r="F235" s="27"/>
      <c r="G235" s="49"/>
      <c r="H235" s="73"/>
      <c r="I235" s="73"/>
      <c r="J235" s="28">
        <f t="shared" ref="J235" si="236">ROUNDDOWN((F235-G235)/25*(H235-I235),-1)</f>
        <v>0</v>
      </c>
      <c r="K235" s="29">
        <f t="shared" si="212"/>
        <v>0</v>
      </c>
      <c r="L235" s="30"/>
      <c r="M235" s="31" t="s">
        <v>30</v>
      </c>
      <c r="N235" s="64">
        <f t="shared" ref="N235" si="237">MIN(K235:L235)</f>
        <v>0</v>
      </c>
      <c r="O235" s="49"/>
      <c r="P235" s="50"/>
    </row>
    <row r="236" spans="1:16" ht="22.2" customHeight="1">
      <c r="A236" s="99"/>
      <c r="B236" s="103"/>
      <c r="C236" s="102"/>
      <c r="D236" s="94"/>
      <c r="E236" s="39" t="s">
        <v>37</v>
      </c>
      <c r="F236" s="19"/>
      <c r="G236" s="51"/>
      <c r="H236" s="74"/>
      <c r="I236" s="74"/>
      <c r="J236" s="62">
        <f t="shared" ref="J236" si="238">ROUNDDOWN((F236-G236)/25*(H235-I235),-1)</f>
        <v>0</v>
      </c>
      <c r="K236" s="61">
        <f t="shared" si="212"/>
        <v>0</v>
      </c>
      <c r="L236" s="22"/>
      <c r="M236" s="23">
        <v>4500</v>
      </c>
      <c r="N236" s="65">
        <f t="shared" ref="N236" si="239">MIN(K236:M236)</f>
        <v>0</v>
      </c>
      <c r="O236" s="51"/>
      <c r="P236" s="52"/>
    </row>
    <row r="237" spans="1:16" ht="22.2" customHeight="1">
      <c r="A237" s="99"/>
      <c r="B237" s="73"/>
      <c r="C237" s="101" t="s">
        <v>4</v>
      </c>
      <c r="D237" s="71"/>
      <c r="E237" s="38" t="s">
        <v>9</v>
      </c>
      <c r="F237" s="27"/>
      <c r="G237" s="49"/>
      <c r="H237" s="73"/>
      <c r="I237" s="73"/>
      <c r="J237" s="28">
        <f t="shared" ref="J237" si="240">ROUNDDOWN((F237-G237)/25*(H237-I237),-1)</f>
        <v>0</v>
      </c>
      <c r="K237" s="29">
        <f t="shared" si="212"/>
        <v>0</v>
      </c>
      <c r="L237" s="30"/>
      <c r="M237" s="31" t="s">
        <v>30</v>
      </c>
      <c r="N237" s="64">
        <f t="shared" ref="N237" si="241">MIN(K237:L237)</f>
        <v>0</v>
      </c>
      <c r="O237" s="49"/>
      <c r="P237" s="50"/>
    </row>
    <row r="238" spans="1:16" ht="22.2" customHeight="1" thickBot="1">
      <c r="A238" s="100"/>
      <c r="B238" s="103"/>
      <c r="C238" s="102"/>
      <c r="D238" s="72"/>
      <c r="E238" s="39" t="s">
        <v>37</v>
      </c>
      <c r="F238" s="33"/>
      <c r="G238" s="51"/>
      <c r="H238" s="77"/>
      <c r="I238" s="77"/>
      <c r="J238" s="62">
        <f t="shared" ref="J238" si="242">ROUNDDOWN((F238-G238)/25*(H237-I237),-1)</f>
        <v>0</v>
      </c>
      <c r="K238" s="61">
        <f t="shared" si="212"/>
        <v>0</v>
      </c>
      <c r="L238" s="36"/>
      <c r="M238" s="40">
        <v>4500</v>
      </c>
      <c r="N238" s="65">
        <f t="shared" ref="N238" si="243">MIN(K238:M238)</f>
        <v>0</v>
      </c>
      <c r="O238" s="51"/>
      <c r="P238" s="52"/>
    </row>
    <row r="239" spans="1:16" ht="31.8" customHeight="1" thickTop="1">
      <c r="A239" s="55"/>
      <c r="B239" s="109" t="s">
        <v>45</v>
      </c>
      <c r="C239" s="109"/>
      <c r="D239" s="109"/>
      <c r="E239" s="109"/>
      <c r="F239" s="109"/>
      <c r="G239" s="109"/>
      <c r="H239" s="109"/>
      <c r="I239" s="109"/>
      <c r="J239" s="109"/>
      <c r="K239" s="109"/>
      <c r="L239" s="109"/>
      <c r="M239" s="110"/>
      <c r="N239" s="53">
        <f>SUM(N219:N238)</f>
        <v>0</v>
      </c>
      <c r="O239" s="44"/>
    </row>
    <row r="240" spans="1:16" ht="31.8" customHeight="1">
      <c r="A240" s="54"/>
      <c r="B240" s="111" t="s">
        <v>44</v>
      </c>
      <c r="C240" s="111"/>
      <c r="D240" s="111"/>
      <c r="E240" s="111"/>
      <c r="F240" s="111"/>
      <c r="G240" s="111"/>
      <c r="H240" s="111"/>
      <c r="I240" s="111"/>
      <c r="J240" s="111"/>
      <c r="K240" s="111"/>
      <c r="L240" s="111"/>
      <c r="M240" s="112"/>
      <c r="N240" s="46"/>
      <c r="O240" s="44"/>
    </row>
    <row r="241" spans="1:16" ht="20.100000000000001" customHeight="1">
      <c r="B241" s="26" t="s">
        <v>5</v>
      </c>
    </row>
    <row r="242" spans="1:16" ht="20.100000000000001" customHeight="1">
      <c r="B242" s="26" t="s">
        <v>38</v>
      </c>
    </row>
    <row r="243" spans="1:16" ht="20.100000000000001" customHeight="1">
      <c r="B243" s="26" t="s">
        <v>47</v>
      </c>
      <c r="I243" s="56"/>
      <c r="J243" s="56" t="s">
        <v>41</v>
      </c>
    </row>
    <row r="244" spans="1:16" ht="20.100000000000001" customHeight="1">
      <c r="B244" s="41" t="s">
        <v>39</v>
      </c>
      <c r="I244" s="56"/>
      <c r="J244" s="56" t="s">
        <v>42</v>
      </c>
    </row>
    <row r="245" spans="1:16" ht="20.100000000000001" customHeight="1">
      <c r="I245" s="56"/>
      <c r="J245" s="56" t="s">
        <v>40</v>
      </c>
      <c r="N245" s="57"/>
      <c r="O245" s="57" t="s">
        <v>43</v>
      </c>
    </row>
    <row r="246" spans="1:16" ht="20.100000000000001" customHeight="1">
      <c r="A246" s="41" t="s">
        <v>23</v>
      </c>
      <c r="B246" s="41"/>
    </row>
    <row r="247" spans="1:16" ht="20.100000000000001" customHeight="1">
      <c r="B247" s="104" t="s">
        <v>2</v>
      </c>
      <c r="C247" s="104"/>
      <c r="D247" s="104"/>
      <c r="E247" s="104"/>
      <c r="F247" s="104"/>
      <c r="G247" s="104"/>
      <c r="H247" s="104"/>
      <c r="I247" s="104"/>
      <c r="J247" s="104"/>
      <c r="K247" s="104"/>
      <c r="L247" s="104"/>
      <c r="M247" s="104"/>
      <c r="N247" s="104"/>
      <c r="O247" s="59"/>
    </row>
    <row r="248" spans="1:16" ht="15" customHeight="1">
      <c r="E248" s="4"/>
      <c r="F248" s="5"/>
      <c r="G248" s="5"/>
      <c r="H248" s="5"/>
      <c r="I248" s="5"/>
      <c r="J248" s="5"/>
      <c r="K248" s="6" t="s">
        <v>0</v>
      </c>
      <c r="L248" s="58"/>
      <c r="M248" s="5"/>
      <c r="N248" s="4"/>
      <c r="O248" s="4"/>
    </row>
    <row r="249" spans="1:16" ht="19.8" thickBot="1">
      <c r="A249" s="7"/>
      <c r="B249" s="8" t="s">
        <v>49</v>
      </c>
      <c r="N249" s="9"/>
      <c r="O249" s="9"/>
    </row>
    <row r="250" spans="1:16" ht="15" customHeight="1">
      <c r="A250" s="10"/>
      <c r="B250" s="11"/>
      <c r="C250" s="11"/>
      <c r="D250" s="113" t="s">
        <v>6</v>
      </c>
      <c r="E250" s="12"/>
      <c r="F250" s="78" t="s">
        <v>16</v>
      </c>
      <c r="G250" s="79"/>
      <c r="H250" s="79"/>
      <c r="I250" s="79"/>
      <c r="J250" s="79"/>
      <c r="K250" s="80"/>
      <c r="L250" s="25" t="s">
        <v>17</v>
      </c>
      <c r="M250" s="25" t="s">
        <v>18</v>
      </c>
      <c r="N250" s="75" t="s">
        <v>19</v>
      </c>
      <c r="O250" s="108" t="s">
        <v>31</v>
      </c>
      <c r="P250" s="108"/>
    </row>
    <row r="251" spans="1:16" ht="19.8" customHeight="1">
      <c r="A251" s="105" t="s">
        <v>21</v>
      </c>
      <c r="B251" s="107" t="s">
        <v>48</v>
      </c>
      <c r="C251" s="106" t="s">
        <v>3</v>
      </c>
      <c r="D251" s="114"/>
      <c r="E251" s="91" t="s">
        <v>22</v>
      </c>
      <c r="F251" s="83" t="s">
        <v>13</v>
      </c>
      <c r="G251" s="92" t="s">
        <v>25</v>
      </c>
      <c r="H251" s="95" t="s">
        <v>7</v>
      </c>
      <c r="I251" s="97" t="s">
        <v>26</v>
      </c>
      <c r="J251" s="85" t="s">
        <v>29</v>
      </c>
      <c r="K251" s="89" t="s">
        <v>46</v>
      </c>
      <c r="L251" s="87" t="s">
        <v>24</v>
      </c>
      <c r="M251" s="81" t="s">
        <v>12</v>
      </c>
      <c r="N251" s="76"/>
      <c r="O251" s="92" t="s">
        <v>35</v>
      </c>
      <c r="P251" s="95" t="s">
        <v>36</v>
      </c>
    </row>
    <row r="252" spans="1:16" ht="19.8" customHeight="1">
      <c r="A252" s="105"/>
      <c r="B252" s="107"/>
      <c r="C252" s="106"/>
      <c r="D252" s="60" t="s">
        <v>20</v>
      </c>
      <c r="E252" s="91"/>
      <c r="F252" s="84"/>
      <c r="G252" s="93"/>
      <c r="H252" s="96"/>
      <c r="I252" s="98"/>
      <c r="J252" s="86"/>
      <c r="K252" s="90"/>
      <c r="L252" s="88"/>
      <c r="M252" s="82"/>
      <c r="N252" s="76"/>
      <c r="O252" s="93"/>
      <c r="P252" s="96"/>
    </row>
    <row r="253" spans="1:16" ht="14.4">
      <c r="A253" s="37"/>
      <c r="B253" s="14"/>
      <c r="C253" s="15"/>
      <c r="D253" s="15"/>
      <c r="E253" s="16"/>
      <c r="F253" s="17" t="s">
        <v>1</v>
      </c>
      <c r="G253" s="43" t="s">
        <v>27</v>
      </c>
      <c r="H253" s="18" t="s">
        <v>8</v>
      </c>
      <c r="I253" s="18" t="s">
        <v>10</v>
      </c>
      <c r="J253" s="18" t="s">
        <v>28</v>
      </c>
      <c r="K253" s="1" t="s">
        <v>11</v>
      </c>
      <c r="L253" s="2" t="s">
        <v>14</v>
      </c>
      <c r="M253" s="2" t="s">
        <v>15</v>
      </c>
      <c r="N253" s="45" t="s">
        <v>32</v>
      </c>
      <c r="O253" s="47" t="s">
        <v>33</v>
      </c>
      <c r="P253" s="48" t="s">
        <v>34</v>
      </c>
    </row>
    <row r="254" spans="1:16" ht="22.2" customHeight="1">
      <c r="A254" s="99"/>
      <c r="B254" s="73"/>
      <c r="C254" s="101" t="s">
        <v>4</v>
      </c>
      <c r="D254" s="71"/>
      <c r="E254" s="38" t="s">
        <v>9</v>
      </c>
      <c r="F254" s="27"/>
      <c r="G254" s="49"/>
      <c r="H254" s="73"/>
      <c r="I254" s="73"/>
      <c r="J254" s="28">
        <f>ROUNDDOWN((F254-G254)/25*(H254-I254),-1)</f>
        <v>0</v>
      </c>
      <c r="K254" s="29">
        <f>F254-G254-J254</f>
        <v>0</v>
      </c>
      <c r="L254" s="30"/>
      <c r="M254" s="31" t="s">
        <v>30</v>
      </c>
      <c r="N254" s="64">
        <f t="shared" ref="N254" si="244">MIN(K254:L254)</f>
        <v>0</v>
      </c>
      <c r="O254" s="49"/>
      <c r="P254" s="50"/>
    </row>
    <row r="255" spans="1:16" ht="22.2" customHeight="1">
      <c r="A255" s="99"/>
      <c r="B255" s="103"/>
      <c r="C255" s="102"/>
      <c r="D255" s="94"/>
      <c r="E255" s="39" t="s">
        <v>37</v>
      </c>
      <c r="F255" s="19"/>
      <c r="G255" s="51"/>
      <c r="H255" s="74"/>
      <c r="I255" s="74"/>
      <c r="J255" s="62">
        <f>ROUNDDOWN((F255-G255)/25*(H254-I254),-1)</f>
        <v>0</v>
      </c>
      <c r="K255" s="61">
        <f>F255-G255-J255</f>
        <v>0</v>
      </c>
      <c r="L255" s="22"/>
      <c r="M255" s="23">
        <v>4500</v>
      </c>
      <c r="N255" s="65">
        <f t="shared" ref="N255" si="245">MIN(K255:M255)</f>
        <v>0</v>
      </c>
      <c r="O255" s="51"/>
      <c r="P255" s="52"/>
    </row>
    <row r="256" spans="1:16" ht="22.2" customHeight="1">
      <c r="A256" s="99"/>
      <c r="B256" s="73"/>
      <c r="C256" s="101" t="s">
        <v>4</v>
      </c>
      <c r="D256" s="71"/>
      <c r="E256" s="38" t="s">
        <v>9</v>
      </c>
      <c r="F256" s="27"/>
      <c r="G256" s="49"/>
      <c r="H256" s="73"/>
      <c r="I256" s="73"/>
      <c r="J256" s="28">
        <f>ROUNDDOWN((F256-G256)/25*(H256-I256),-1)</f>
        <v>0</v>
      </c>
      <c r="K256" s="29">
        <f>F256-G256-J256</f>
        <v>0</v>
      </c>
      <c r="L256" s="30"/>
      <c r="M256" s="31" t="s">
        <v>30</v>
      </c>
      <c r="N256" s="64">
        <f t="shared" ref="N256" si="246">MIN(K256:L256)</f>
        <v>0</v>
      </c>
      <c r="O256" s="49"/>
      <c r="P256" s="50"/>
    </row>
    <row r="257" spans="1:16" ht="22.2" customHeight="1">
      <c r="A257" s="99"/>
      <c r="B257" s="103"/>
      <c r="C257" s="102"/>
      <c r="D257" s="94"/>
      <c r="E257" s="39" t="s">
        <v>37</v>
      </c>
      <c r="F257" s="19"/>
      <c r="G257" s="51"/>
      <c r="H257" s="74"/>
      <c r="I257" s="74"/>
      <c r="J257" s="62">
        <f>ROUNDDOWN((F257-G257)/25*(H256-I256),-1)</f>
        <v>0</v>
      </c>
      <c r="K257" s="61">
        <f>F257-G257-J257</f>
        <v>0</v>
      </c>
      <c r="L257" s="22"/>
      <c r="M257" s="23">
        <v>4500</v>
      </c>
      <c r="N257" s="65">
        <f t="shared" ref="N257" si="247">MIN(K257:M257)</f>
        <v>0</v>
      </c>
      <c r="O257" s="51"/>
      <c r="P257" s="52"/>
    </row>
    <row r="258" spans="1:16" ht="22.2" customHeight="1">
      <c r="A258" s="99"/>
      <c r="B258" s="73"/>
      <c r="C258" s="101" t="s">
        <v>4</v>
      </c>
      <c r="D258" s="71"/>
      <c r="E258" s="38" t="s">
        <v>9</v>
      </c>
      <c r="F258" s="27"/>
      <c r="G258" s="49"/>
      <c r="H258" s="73"/>
      <c r="I258" s="73"/>
      <c r="J258" s="28">
        <f t="shared" ref="J258" si="248">ROUNDDOWN((F258-G258)/25*(H258-I258),-1)</f>
        <v>0</v>
      </c>
      <c r="K258" s="29">
        <f t="shared" ref="K258:K273" si="249">F258-G258-J258</f>
        <v>0</v>
      </c>
      <c r="L258" s="30"/>
      <c r="M258" s="31" t="s">
        <v>30</v>
      </c>
      <c r="N258" s="64">
        <f t="shared" ref="N258" si="250">MIN(K258:L258)</f>
        <v>0</v>
      </c>
      <c r="O258" s="49"/>
      <c r="P258" s="50"/>
    </row>
    <row r="259" spans="1:16" ht="22.2" customHeight="1">
      <c r="A259" s="99"/>
      <c r="B259" s="103"/>
      <c r="C259" s="102"/>
      <c r="D259" s="94"/>
      <c r="E259" s="39" t="s">
        <v>37</v>
      </c>
      <c r="F259" s="19"/>
      <c r="G259" s="51"/>
      <c r="H259" s="74"/>
      <c r="I259" s="74"/>
      <c r="J259" s="62">
        <f t="shared" ref="J259" si="251">ROUNDDOWN((F259-G259)/25*(H258-I258),-1)</f>
        <v>0</v>
      </c>
      <c r="K259" s="61">
        <f t="shared" si="249"/>
        <v>0</v>
      </c>
      <c r="L259" s="22"/>
      <c r="M259" s="23">
        <v>4500</v>
      </c>
      <c r="N259" s="65">
        <f t="shared" ref="N259" si="252">MIN(K259:M259)</f>
        <v>0</v>
      </c>
      <c r="O259" s="51"/>
      <c r="P259" s="52"/>
    </row>
    <row r="260" spans="1:16" ht="22.2" customHeight="1">
      <c r="A260" s="99"/>
      <c r="B260" s="73"/>
      <c r="C260" s="101" t="s">
        <v>4</v>
      </c>
      <c r="D260" s="71"/>
      <c r="E260" s="38" t="s">
        <v>9</v>
      </c>
      <c r="F260" s="27"/>
      <c r="G260" s="49"/>
      <c r="H260" s="73"/>
      <c r="I260" s="73"/>
      <c r="J260" s="28">
        <f t="shared" ref="J260" si="253">ROUNDDOWN((F260-G260)/25*(H260-I260),-1)</f>
        <v>0</v>
      </c>
      <c r="K260" s="29">
        <f t="shared" si="249"/>
        <v>0</v>
      </c>
      <c r="L260" s="30"/>
      <c r="M260" s="31" t="s">
        <v>30</v>
      </c>
      <c r="N260" s="64">
        <f t="shared" ref="N260" si="254">MIN(K260:L260)</f>
        <v>0</v>
      </c>
      <c r="O260" s="49"/>
      <c r="P260" s="50"/>
    </row>
    <row r="261" spans="1:16" ht="22.2" customHeight="1">
      <c r="A261" s="99"/>
      <c r="B261" s="103"/>
      <c r="C261" s="102"/>
      <c r="D261" s="94"/>
      <c r="E261" s="39" t="s">
        <v>37</v>
      </c>
      <c r="F261" s="19"/>
      <c r="G261" s="51"/>
      <c r="H261" s="74"/>
      <c r="I261" s="74"/>
      <c r="J261" s="62">
        <f t="shared" ref="J261" si="255">ROUNDDOWN((F261-G261)/25*(H260-I260),-1)</f>
        <v>0</v>
      </c>
      <c r="K261" s="61">
        <f t="shared" si="249"/>
        <v>0</v>
      </c>
      <c r="L261" s="22"/>
      <c r="M261" s="23">
        <v>4500</v>
      </c>
      <c r="N261" s="65">
        <f t="shared" ref="N261" si="256">MIN(K261:M261)</f>
        <v>0</v>
      </c>
      <c r="O261" s="51"/>
      <c r="P261" s="52"/>
    </row>
    <row r="262" spans="1:16" ht="22.2" customHeight="1">
      <c r="A262" s="99"/>
      <c r="B262" s="73"/>
      <c r="C262" s="101" t="s">
        <v>4</v>
      </c>
      <c r="D262" s="71"/>
      <c r="E262" s="38" t="s">
        <v>9</v>
      </c>
      <c r="F262" s="27"/>
      <c r="G262" s="49"/>
      <c r="H262" s="73"/>
      <c r="I262" s="73"/>
      <c r="J262" s="28">
        <f t="shared" ref="J262" si="257">ROUNDDOWN((F262-G262)/25*(H262-I262),-1)</f>
        <v>0</v>
      </c>
      <c r="K262" s="29">
        <f t="shared" si="249"/>
        <v>0</v>
      </c>
      <c r="L262" s="30"/>
      <c r="M262" s="31" t="s">
        <v>30</v>
      </c>
      <c r="N262" s="64">
        <f t="shared" ref="N262" si="258">MIN(K262:L262)</f>
        <v>0</v>
      </c>
      <c r="O262" s="49"/>
      <c r="P262" s="50"/>
    </row>
    <row r="263" spans="1:16" ht="22.2" customHeight="1">
      <c r="A263" s="99"/>
      <c r="B263" s="103"/>
      <c r="C263" s="102"/>
      <c r="D263" s="94"/>
      <c r="E263" s="39" t="s">
        <v>37</v>
      </c>
      <c r="F263" s="19"/>
      <c r="G263" s="51"/>
      <c r="H263" s="74"/>
      <c r="I263" s="74"/>
      <c r="J263" s="62">
        <f t="shared" ref="J263" si="259">ROUNDDOWN((F263-G263)/25*(H262-I262),-1)</f>
        <v>0</v>
      </c>
      <c r="K263" s="61">
        <f t="shared" si="249"/>
        <v>0</v>
      </c>
      <c r="L263" s="22"/>
      <c r="M263" s="23">
        <v>4500</v>
      </c>
      <c r="N263" s="65">
        <f t="shared" ref="N263" si="260">MIN(K263:M263)</f>
        <v>0</v>
      </c>
      <c r="O263" s="51"/>
      <c r="P263" s="52"/>
    </row>
    <row r="264" spans="1:16" ht="22.2" customHeight="1">
      <c r="A264" s="99"/>
      <c r="B264" s="73"/>
      <c r="C264" s="101" t="s">
        <v>4</v>
      </c>
      <c r="D264" s="71"/>
      <c r="E264" s="38" t="s">
        <v>9</v>
      </c>
      <c r="F264" s="27"/>
      <c r="G264" s="49"/>
      <c r="H264" s="73"/>
      <c r="I264" s="73"/>
      <c r="J264" s="28">
        <f t="shared" ref="J264" si="261">ROUNDDOWN((F264-G264)/25*(H264-I264),-1)</f>
        <v>0</v>
      </c>
      <c r="K264" s="29">
        <f t="shared" si="249"/>
        <v>0</v>
      </c>
      <c r="L264" s="30"/>
      <c r="M264" s="31" t="s">
        <v>30</v>
      </c>
      <c r="N264" s="64">
        <f t="shared" ref="N264" si="262">MIN(K264:L264)</f>
        <v>0</v>
      </c>
      <c r="O264" s="49"/>
      <c r="P264" s="50"/>
    </row>
    <row r="265" spans="1:16" ht="22.2" customHeight="1">
      <c r="A265" s="99"/>
      <c r="B265" s="103"/>
      <c r="C265" s="102"/>
      <c r="D265" s="94"/>
      <c r="E265" s="39" t="s">
        <v>37</v>
      </c>
      <c r="F265" s="19"/>
      <c r="G265" s="51"/>
      <c r="H265" s="74"/>
      <c r="I265" s="74"/>
      <c r="J265" s="62">
        <f t="shared" ref="J265" si="263">ROUNDDOWN((F265-G265)/25*(H264-I264),-1)</f>
        <v>0</v>
      </c>
      <c r="K265" s="61">
        <f t="shared" si="249"/>
        <v>0</v>
      </c>
      <c r="L265" s="22"/>
      <c r="M265" s="23">
        <v>4500</v>
      </c>
      <c r="N265" s="65">
        <f t="shared" ref="N265" si="264">MIN(K265:M265)</f>
        <v>0</v>
      </c>
      <c r="O265" s="51"/>
      <c r="P265" s="52"/>
    </row>
    <row r="266" spans="1:16" ht="22.2" customHeight="1">
      <c r="A266" s="99"/>
      <c r="B266" s="73"/>
      <c r="C266" s="101" t="s">
        <v>4</v>
      </c>
      <c r="D266" s="71"/>
      <c r="E266" s="38" t="s">
        <v>9</v>
      </c>
      <c r="F266" s="27"/>
      <c r="G266" s="49"/>
      <c r="H266" s="73"/>
      <c r="I266" s="73"/>
      <c r="J266" s="28">
        <f t="shared" ref="J266" si="265">ROUNDDOWN((F266-G266)/25*(H266-I266),-1)</f>
        <v>0</v>
      </c>
      <c r="K266" s="29">
        <f t="shared" si="249"/>
        <v>0</v>
      </c>
      <c r="L266" s="30"/>
      <c r="M266" s="31" t="s">
        <v>30</v>
      </c>
      <c r="N266" s="64">
        <f t="shared" ref="N266" si="266">MIN(K266:L266)</f>
        <v>0</v>
      </c>
      <c r="O266" s="49"/>
      <c r="P266" s="50"/>
    </row>
    <row r="267" spans="1:16" ht="22.2" customHeight="1">
      <c r="A267" s="99"/>
      <c r="B267" s="103"/>
      <c r="C267" s="102"/>
      <c r="D267" s="94"/>
      <c r="E267" s="39" t="s">
        <v>37</v>
      </c>
      <c r="F267" s="19"/>
      <c r="G267" s="51"/>
      <c r="H267" s="74"/>
      <c r="I267" s="74"/>
      <c r="J267" s="62">
        <f t="shared" ref="J267" si="267">ROUNDDOWN((F267-G267)/25*(H266-I266),-1)</f>
        <v>0</v>
      </c>
      <c r="K267" s="61">
        <f t="shared" si="249"/>
        <v>0</v>
      </c>
      <c r="L267" s="22"/>
      <c r="M267" s="23">
        <v>4500</v>
      </c>
      <c r="N267" s="65">
        <f t="shared" ref="N267" si="268">MIN(K267:M267)</f>
        <v>0</v>
      </c>
      <c r="O267" s="51"/>
      <c r="P267" s="52"/>
    </row>
    <row r="268" spans="1:16" ht="22.2" customHeight="1">
      <c r="A268" s="99"/>
      <c r="B268" s="73"/>
      <c r="C268" s="101" t="s">
        <v>4</v>
      </c>
      <c r="D268" s="71"/>
      <c r="E268" s="38" t="s">
        <v>9</v>
      </c>
      <c r="F268" s="27"/>
      <c r="G268" s="49"/>
      <c r="H268" s="73"/>
      <c r="I268" s="73"/>
      <c r="J268" s="28">
        <f t="shared" ref="J268" si="269">ROUNDDOWN((F268-G268)/25*(H268-I268),-1)</f>
        <v>0</v>
      </c>
      <c r="K268" s="29">
        <f t="shared" si="249"/>
        <v>0</v>
      </c>
      <c r="L268" s="30"/>
      <c r="M268" s="31" t="s">
        <v>30</v>
      </c>
      <c r="N268" s="64">
        <f t="shared" ref="N268" si="270">MIN(K268:L268)</f>
        <v>0</v>
      </c>
      <c r="O268" s="49"/>
      <c r="P268" s="50"/>
    </row>
    <row r="269" spans="1:16" ht="22.2" customHeight="1">
      <c r="A269" s="99"/>
      <c r="B269" s="103"/>
      <c r="C269" s="102"/>
      <c r="D269" s="94"/>
      <c r="E269" s="39" t="s">
        <v>37</v>
      </c>
      <c r="F269" s="19"/>
      <c r="G269" s="51"/>
      <c r="H269" s="74"/>
      <c r="I269" s="74"/>
      <c r="J269" s="62">
        <f t="shared" ref="J269" si="271">ROUNDDOWN((F269-G269)/25*(H268-I268),-1)</f>
        <v>0</v>
      </c>
      <c r="K269" s="61">
        <f t="shared" si="249"/>
        <v>0</v>
      </c>
      <c r="L269" s="22"/>
      <c r="M269" s="23">
        <v>4500</v>
      </c>
      <c r="N269" s="65">
        <f t="shared" ref="N269" si="272">MIN(K269:M269)</f>
        <v>0</v>
      </c>
      <c r="O269" s="51"/>
      <c r="P269" s="52"/>
    </row>
    <row r="270" spans="1:16" ht="22.2" customHeight="1">
      <c r="A270" s="99"/>
      <c r="B270" s="73"/>
      <c r="C270" s="101" t="s">
        <v>4</v>
      </c>
      <c r="D270" s="71"/>
      <c r="E270" s="38" t="s">
        <v>9</v>
      </c>
      <c r="F270" s="27"/>
      <c r="G270" s="49"/>
      <c r="H270" s="73"/>
      <c r="I270" s="73"/>
      <c r="J270" s="28">
        <f t="shared" ref="J270" si="273">ROUNDDOWN((F270-G270)/25*(H270-I270),-1)</f>
        <v>0</v>
      </c>
      <c r="K270" s="29">
        <f t="shared" si="249"/>
        <v>0</v>
      </c>
      <c r="L270" s="30"/>
      <c r="M270" s="31" t="s">
        <v>30</v>
      </c>
      <c r="N270" s="64">
        <f t="shared" ref="N270" si="274">MIN(K270:L270)</f>
        <v>0</v>
      </c>
      <c r="O270" s="49"/>
      <c r="P270" s="50"/>
    </row>
    <row r="271" spans="1:16" ht="22.2" customHeight="1">
      <c r="A271" s="99"/>
      <c r="B271" s="103"/>
      <c r="C271" s="102"/>
      <c r="D271" s="94"/>
      <c r="E271" s="39" t="s">
        <v>37</v>
      </c>
      <c r="F271" s="19"/>
      <c r="G271" s="51"/>
      <c r="H271" s="74"/>
      <c r="I271" s="74"/>
      <c r="J271" s="62">
        <f t="shared" ref="J271" si="275">ROUNDDOWN((F271-G271)/25*(H270-I270),-1)</f>
        <v>0</v>
      </c>
      <c r="K271" s="61">
        <f t="shared" si="249"/>
        <v>0</v>
      </c>
      <c r="L271" s="22"/>
      <c r="M271" s="23">
        <v>4500</v>
      </c>
      <c r="N271" s="65">
        <f t="shared" ref="N271" si="276">MIN(K271:M271)</f>
        <v>0</v>
      </c>
      <c r="O271" s="51"/>
      <c r="P271" s="52"/>
    </row>
    <row r="272" spans="1:16" ht="22.2" customHeight="1">
      <c r="A272" s="99"/>
      <c r="B272" s="73"/>
      <c r="C272" s="101" t="s">
        <v>4</v>
      </c>
      <c r="D272" s="71"/>
      <c r="E272" s="38" t="s">
        <v>9</v>
      </c>
      <c r="F272" s="27"/>
      <c r="G272" s="49"/>
      <c r="H272" s="73"/>
      <c r="I272" s="73"/>
      <c r="J272" s="28">
        <f t="shared" ref="J272" si="277">ROUNDDOWN((F272-G272)/25*(H272-I272),-1)</f>
        <v>0</v>
      </c>
      <c r="K272" s="29">
        <f t="shared" si="249"/>
        <v>0</v>
      </c>
      <c r="L272" s="30"/>
      <c r="M272" s="31" t="s">
        <v>30</v>
      </c>
      <c r="N272" s="64">
        <f t="shared" ref="N272" si="278">MIN(K272:L272)</f>
        <v>0</v>
      </c>
      <c r="O272" s="49"/>
      <c r="P272" s="50"/>
    </row>
    <row r="273" spans="1:16" ht="22.2" customHeight="1" thickBot="1">
      <c r="A273" s="100"/>
      <c r="B273" s="103"/>
      <c r="C273" s="102"/>
      <c r="D273" s="72"/>
      <c r="E273" s="39" t="s">
        <v>37</v>
      </c>
      <c r="F273" s="33"/>
      <c r="G273" s="51"/>
      <c r="H273" s="77"/>
      <c r="I273" s="77"/>
      <c r="J273" s="62">
        <f t="shared" ref="J273" si="279">ROUNDDOWN((F273-G273)/25*(H272-I272),-1)</f>
        <v>0</v>
      </c>
      <c r="K273" s="61">
        <f t="shared" si="249"/>
        <v>0</v>
      </c>
      <c r="L273" s="36"/>
      <c r="M273" s="40">
        <v>4500</v>
      </c>
      <c r="N273" s="65">
        <f t="shared" ref="N273" si="280">MIN(K273:M273)</f>
        <v>0</v>
      </c>
      <c r="O273" s="51"/>
      <c r="P273" s="52"/>
    </row>
    <row r="274" spans="1:16" ht="31.8" customHeight="1" thickTop="1">
      <c r="A274" s="55"/>
      <c r="B274" s="109" t="s">
        <v>45</v>
      </c>
      <c r="C274" s="109"/>
      <c r="D274" s="109"/>
      <c r="E274" s="109"/>
      <c r="F274" s="109"/>
      <c r="G274" s="109"/>
      <c r="H274" s="109"/>
      <c r="I274" s="109"/>
      <c r="J274" s="109"/>
      <c r="K274" s="109"/>
      <c r="L274" s="109"/>
      <c r="M274" s="110"/>
      <c r="N274" s="53">
        <f>SUM(N254:N273)</f>
        <v>0</v>
      </c>
      <c r="O274" s="44"/>
    </row>
    <row r="275" spans="1:16" ht="31.8" customHeight="1">
      <c r="A275" s="54"/>
      <c r="B275" s="111" t="s">
        <v>44</v>
      </c>
      <c r="C275" s="111"/>
      <c r="D275" s="111"/>
      <c r="E275" s="111"/>
      <c r="F275" s="111"/>
      <c r="G275" s="111"/>
      <c r="H275" s="111"/>
      <c r="I275" s="111"/>
      <c r="J275" s="111"/>
      <c r="K275" s="111"/>
      <c r="L275" s="111"/>
      <c r="M275" s="112"/>
      <c r="N275" s="46"/>
      <c r="O275" s="44"/>
    </row>
    <row r="276" spans="1:16" ht="20.100000000000001" customHeight="1">
      <c r="B276" s="26" t="s">
        <v>5</v>
      </c>
    </row>
    <row r="277" spans="1:16" ht="20.100000000000001" customHeight="1">
      <c r="B277" s="26" t="s">
        <v>38</v>
      </c>
    </row>
    <row r="278" spans="1:16" ht="20.100000000000001" customHeight="1">
      <c r="B278" s="26" t="s">
        <v>47</v>
      </c>
      <c r="I278" s="56"/>
      <c r="J278" s="56" t="s">
        <v>41</v>
      </c>
    </row>
    <row r="279" spans="1:16" ht="20.100000000000001" customHeight="1">
      <c r="B279" s="41" t="s">
        <v>39</v>
      </c>
      <c r="I279" s="56"/>
      <c r="J279" s="56" t="s">
        <v>42</v>
      </c>
    </row>
    <row r="280" spans="1:16" ht="20.100000000000001" customHeight="1">
      <c r="I280" s="56"/>
      <c r="J280" s="56" t="s">
        <v>40</v>
      </c>
      <c r="N280" s="57"/>
      <c r="O280" s="57" t="s">
        <v>43</v>
      </c>
    </row>
  </sheetData>
  <mergeCells count="648">
    <mergeCell ref="B2:N2"/>
    <mergeCell ref="D5:D6"/>
    <mergeCell ref="F5:K5"/>
    <mergeCell ref="N5:N7"/>
    <mergeCell ref="O5:P5"/>
    <mergeCell ref="A6:A7"/>
    <mergeCell ref="B6:B7"/>
    <mergeCell ref="C6:C7"/>
    <mergeCell ref="E6:E7"/>
    <mergeCell ref="F6:F7"/>
    <mergeCell ref="A11:A12"/>
    <mergeCell ref="B11:B12"/>
    <mergeCell ref="C11:C12"/>
    <mergeCell ref="D11:D12"/>
    <mergeCell ref="H11:H12"/>
    <mergeCell ref="I11:I12"/>
    <mergeCell ref="M6:M7"/>
    <mergeCell ref="O6:O7"/>
    <mergeCell ref="P6:P7"/>
    <mergeCell ref="A9:A10"/>
    <mergeCell ref="B9:B10"/>
    <mergeCell ref="C9:C10"/>
    <mergeCell ref="D9:D10"/>
    <mergeCell ref="H9:H10"/>
    <mergeCell ref="I9:I10"/>
    <mergeCell ref="G6:G7"/>
    <mergeCell ref="H6:H7"/>
    <mergeCell ref="I6:I7"/>
    <mergeCell ref="J6:J7"/>
    <mergeCell ref="K6:K7"/>
    <mergeCell ref="L6:L7"/>
    <mergeCell ref="A15:A16"/>
    <mergeCell ref="B15:B16"/>
    <mergeCell ref="C15:C16"/>
    <mergeCell ref="D15:D16"/>
    <mergeCell ref="H15:H16"/>
    <mergeCell ref="I15:I16"/>
    <mergeCell ref="A13:A14"/>
    <mergeCell ref="B13:B14"/>
    <mergeCell ref="C13:C14"/>
    <mergeCell ref="D13:D14"/>
    <mergeCell ref="H13:H14"/>
    <mergeCell ref="I13:I14"/>
    <mergeCell ref="A19:A20"/>
    <mergeCell ref="B19:B20"/>
    <mergeCell ref="C19:C20"/>
    <mergeCell ref="D19:D20"/>
    <mergeCell ref="H19:H20"/>
    <mergeCell ref="I19:I20"/>
    <mergeCell ref="A17:A18"/>
    <mergeCell ref="B17:B18"/>
    <mergeCell ref="C17:C18"/>
    <mergeCell ref="D17:D18"/>
    <mergeCell ref="H17:H18"/>
    <mergeCell ref="I17:I18"/>
    <mergeCell ref="A23:A24"/>
    <mergeCell ref="B23:B24"/>
    <mergeCell ref="C23:C24"/>
    <mergeCell ref="D23:D24"/>
    <mergeCell ref="H23:H24"/>
    <mergeCell ref="I23:I24"/>
    <mergeCell ref="A21:A22"/>
    <mergeCell ref="B21:B22"/>
    <mergeCell ref="C21:C22"/>
    <mergeCell ref="D21:D22"/>
    <mergeCell ref="H21:H22"/>
    <mergeCell ref="I21:I22"/>
    <mergeCell ref="A27:A28"/>
    <mergeCell ref="B27:B28"/>
    <mergeCell ref="C27:C28"/>
    <mergeCell ref="D27:D28"/>
    <mergeCell ref="H27:H28"/>
    <mergeCell ref="I27:I28"/>
    <mergeCell ref="A25:A26"/>
    <mergeCell ref="B25:B26"/>
    <mergeCell ref="C25:C26"/>
    <mergeCell ref="D25:D26"/>
    <mergeCell ref="H25:H26"/>
    <mergeCell ref="I25:I26"/>
    <mergeCell ref="B29:M29"/>
    <mergeCell ref="B30:M30"/>
    <mergeCell ref="B37:N37"/>
    <mergeCell ref="D40:D41"/>
    <mergeCell ref="F40:K40"/>
    <mergeCell ref="N40:N42"/>
    <mergeCell ref="K41:K42"/>
    <mergeCell ref="L41:L42"/>
    <mergeCell ref="M41:M42"/>
    <mergeCell ref="O40:P40"/>
    <mergeCell ref="A41:A42"/>
    <mergeCell ref="B41:B42"/>
    <mergeCell ref="C41:C42"/>
    <mergeCell ref="E41:E42"/>
    <mergeCell ref="F41:F42"/>
    <mergeCell ref="G41:G42"/>
    <mergeCell ref="H41:H42"/>
    <mergeCell ref="I41:I42"/>
    <mergeCell ref="J41:J42"/>
    <mergeCell ref="A46:A47"/>
    <mergeCell ref="B46:B47"/>
    <mergeCell ref="C46:C47"/>
    <mergeCell ref="D46:D47"/>
    <mergeCell ref="H46:H47"/>
    <mergeCell ref="I46:I47"/>
    <mergeCell ref="O41:O42"/>
    <mergeCell ref="P41:P42"/>
    <mergeCell ref="A44:A45"/>
    <mergeCell ref="B44:B45"/>
    <mergeCell ref="C44:C45"/>
    <mergeCell ref="D44:D45"/>
    <mergeCell ref="H44:H45"/>
    <mergeCell ref="I44:I45"/>
    <mergeCell ref="A50:A51"/>
    <mergeCell ref="B50:B51"/>
    <mergeCell ref="C50:C51"/>
    <mergeCell ref="D50:D51"/>
    <mergeCell ref="H50:H51"/>
    <mergeCell ref="I50:I51"/>
    <mergeCell ref="A48:A49"/>
    <mergeCell ref="B48:B49"/>
    <mergeCell ref="C48:C49"/>
    <mergeCell ref="D48:D49"/>
    <mergeCell ref="H48:H49"/>
    <mergeCell ref="I48:I49"/>
    <mergeCell ref="A54:A55"/>
    <mergeCell ref="B54:B55"/>
    <mergeCell ref="C54:C55"/>
    <mergeCell ref="D54:D55"/>
    <mergeCell ref="H54:H55"/>
    <mergeCell ref="I54:I55"/>
    <mergeCell ref="A52:A53"/>
    <mergeCell ref="B52:B53"/>
    <mergeCell ref="C52:C53"/>
    <mergeCell ref="D52:D53"/>
    <mergeCell ref="H52:H53"/>
    <mergeCell ref="I52:I53"/>
    <mergeCell ref="A58:A59"/>
    <mergeCell ref="B58:B59"/>
    <mergeCell ref="C58:C59"/>
    <mergeCell ref="D58:D59"/>
    <mergeCell ref="H58:H59"/>
    <mergeCell ref="I58:I59"/>
    <mergeCell ref="A56:A57"/>
    <mergeCell ref="B56:B57"/>
    <mergeCell ref="C56:C57"/>
    <mergeCell ref="D56:D57"/>
    <mergeCell ref="H56:H57"/>
    <mergeCell ref="I56:I57"/>
    <mergeCell ref="A62:A63"/>
    <mergeCell ref="B62:B63"/>
    <mergeCell ref="C62:C63"/>
    <mergeCell ref="D62:D63"/>
    <mergeCell ref="H62:H63"/>
    <mergeCell ref="I62:I63"/>
    <mergeCell ref="A60:A61"/>
    <mergeCell ref="B60:B61"/>
    <mergeCell ref="C60:C61"/>
    <mergeCell ref="D60:D61"/>
    <mergeCell ref="H60:H61"/>
    <mergeCell ref="I60:I61"/>
    <mergeCell ref="B64:M64"/>
    <mergeCell ref="B65:M65"/>
    <mergeCell ref="B72:N72"/>
    <mergeCell ref="D75:D76"/>
    <mergeCell ref="F75:K75"/>
    <mergeCell ref="N75:N77"/>
    <mergeCell ref="K76:K77"/>
    <mergeCell ref="L76:L77"/>
    <mergeCell ref="M76:M77"/>
    <mergeCell ref="O75:P75"/>
    <mergeCell ref="A76:A77"/>
    <mergeCell ref="B76:B77"/>
    <mergeCell ref="C76:C77"/>
    <mergeCell ref="E76:E77"/>
    <mergeCell ref="F76:F77"/>
    <mergeCell ref="G76:G77"/>
    <mergeCell ref="H76:H77"/>
    <mergeCell ref="I76:I77"/>
    <mergeCell ref="J76:J77"/>
    <mergeCell ref="A81:A82"/>
    <mergeCell ref="B81:B82"/>
    <mergeCell ref="C81:C82"/>
    <mergeCell ref="D81:D82"/>
    <mergeCell ref="H81:H82"/>
    <mergeCell ref="I81:I82"/>
    <mergeCell ref="O76:O77"/>
    <mergeCell ref="P76:P77"/>
    <mergeCell ref="A79:A80"/>
    <mergeCell ref="B79:B80"/>
    <mergeCell ref="C79:C80"/>
    <mergeCell ref="D79:D80"/>
    <mergeCell ref="H79:H80"/>
    <mergeCell ref="I79:I80"/>
    <mergeCell ref="A85:A86"/>
    <mergeCell ref="B85:B86"/>
    <mergeCell ref="C85:C86"/>
    <mergeCell ref="D85:D86"/>
    <mergeCell ref="H85:H86"/>
    <mergeCell ref="I85:I86"/>
    <mergeCell ref="A83:A84"/>
    <mergeCell ref="B83:B84"/>
    <mergeCell ref="C83:C84"/>
    <mergeCell ref="D83:D84"/>
    <mergeCell ref="H83:H84"/>
    <mergeCell ref="I83:I84"/>
    <mergeCell ref="A89:A90"/>
    <mergeCell ref="B89:B90"/>
    <mergeCell ref="C89:C90"/>
    <mergeCell ref="D89:D90"/>
    <mergeCell ref="H89:H90"/>
    <mergeCell ref="I89:I90"/>
    <mergeCell ref="A87:A88"/>
    <mergeCell ref="B87:B88"/>
    <mergeCell ref="C87:C88"/>
    <mergeCell ref="D87:D88"/>
    <mergeCell ref="H87:H88"/>
    <mergeCell ref="I87:I88"/>
    <mergeCell ref="A93:A94"/>
    <mergeCell ref="B93:B94"/>
    <mergeCell ref="C93:C94"/>
    <mergeCell ref="D93:D94"/>
    <mergeCell ref="H93:H94"/>
    <mergeCell ref="I93:I94"/>
    <mergeCell ref="A91:A92"/>
    <mergeCell ref="B91:B92"/>
    <mergeCell ref="C91:C92"/>
    <mergeCell ref="D91:D92"/>
    <mergeCell ref="H91:H92"/>
    <mergeCell ref="I91:I92"/>
    <mergeCell ref="A97:A98"/>
    <mergeCell ref="B97:B98"/>
    <mergeCell ref="C97:C98"/>
    <mergeCell ref="D97:D98"/>
    <mergeCell ref="H97:H98"/>
    <mergeCell ref="I97:I98"/>
    <mergeCell ref="A95:A96"/>
    <mergeCell ref="B95:B96"/>
    <mergeCell ref="C95:C96"/>
    <mergeCell ref="D95:D96"/>
    <mergeCell ref="H95:H96"/>
    <mergeCell ref="I95:I96"/>
    <mergeCell ref="B99:M99"/>
    <mergeCell ref="B100:M100"/>
    <mergeCell ref="B107:N107"/>
    <mergeCell ref="D110:D111"/>
    <mergeCell ref="F110:K110"/>
    <mergeCell ref="N110:N112"/>
    <mergeCell ref="K111:K112"/>
    <mergeCell ref="L111:L112"/>
    <mergeCell ref="M111:M112"/>
    <mergeCell ref="O110:P110"/>
    <mergeCell ref="A111:A112"/>
    <mergeCell ref="B111:B112"/>
    <mergeCell ref="C111:C112"/>
    <mergeCell ref="E111:E112"/>
    <mergeCell ref="F111:F112"/>
    <mergeCell ref="G111:G112"/>
    <mergeCell ref="H111:H112"/>
    <mergeCell ref="I111:I112"/>
    <mergeCell ref="J111:J112"/>
    <mergeCell ref="A116:A117"/>
    <mergeCell ref="B116:B117"/>
    <mergeCell ref="C116:C117"/>
    <mergeCell ref="D116:D117"/>
    <mergeCell ref="H116:H117"/>
    <mergeCell ref="I116:I117"/>
    <mergeCell ref="O111:O112"/>
    <mergeCell ref="P111:P112"/>
    <mergeCell ref="A114:A115"/>
    <mergeCell ref="B114:B115"/>
    <mergeCell ref="C114:C115"/>
    <mergeCell ref="D114:D115"/>
    <mergeCell ref="H114:H115"/>
    <mergeCell ref="I114:I115"/>
    <mergeCell ref="A120:A121"/>
    <mergeCell ref="B120:B121"/>
    <mergeCell ref="C120:C121"/>
    <mergeCell ref="D120:D121"/>
    <mergeCell ref="H120:H121"/>
    <mergeCell ref="I120:I121"/>
    <mergeCell ref="A118:A119"/>
    <mergeCell ref="B118:B119"/>
    <mergeCell ref="C118:C119"/>
    <mergeCell ref="D118:D119"/>
    <mergeCell ref="H118:H119"/>
    <mergeCell ref="I118:I119"/>
    <mergeCell ref="A124:A125"/>
    <mergeCell ref="B124:B125"/>
    <mergeCell ref="C124:C125"/>
    <mergeCell ref="D124:D125"/>
    <mergeCell ref="H124:H125"/>
    <mergeCell ref="I124:I125"/>
    <mergeCell ref="A122:A123"/>
    <mergeCell ref="B122:B123"/>
    <mergeCell ref="C122:C123"/>
    <mergeCell ref="D122:D123"/>
    <mergeCell ref="H122:H123"/>
    <mergeCell ref="I122:I123"/>
    <mergeCell ref="A128:A129"/>
    <mergeCell ref="B128:B129"/>
    <mergeCell ref="C128:C129"/>
    <mergeCell ref="D128:D129"/>
    <mergeCell ref="H128:H129"/>
    <mergeCell ref="I128:I129"/>
    <mergeCell ref="A126:A127"/>
    <mergeCell ref="B126:B127"/>
    <mergeCell ref="C126:C127"/>
    <mergeCell ref="D126:D127"/>
    <mergeCell ref="H126:H127"/>
    <mergeCell ref="I126:I127"/>
    <mergeCell ref="A132:A133"/>
    <mergeCell ref="B132:B133"/>
    <mergeCell ref="C132:C133"/>
    <mergeCell ref="D132:D133"/>
    <mergeCell ref="H132:H133"/>
    <mergeCell ref="I132:I133"/>
    <mergeCell ref="A130:A131"/>
    <mergeCell ref="B130:B131"/>
    <mergeCell ref="C130:C131"/>
    <mergeCell ref="D130:D131"/>
    <mergeCell ref="H130:H131"/>
    <mergeCell ref="I130:I131"/>
    <mergeCell ref="B134:M134"/>
    <mergeCell ref="B135:M135"/>
    <mergeCell ref="B142:N142"/>
    <mergeCell ref="D145:D146"/>
    <mergeCell ref="F145:K145"/>
    <mergeCell ref="N145:N147"/>
    <mergeCell ref="K146:K147"/>
    <mergeCell ref="L146:L147"/>
    <mergeCell ref="M146:M147"/>
    <mergeCell ref="O145:P145"/>
    <mergeCell ref="A146:A147"/>
    <mergeCell ref="B146:B147"/>
    <mergeCell ref="C146:C147"/>
    <mergeCell ref="E146:E147"/>
    <mergeCell ref="F146:F147"/>
    <mergeCell ref="G146:G147"/>
    <mergeCell ref="H146:H147"/>
    <mergeCell ref="I146:I147"/>
    <mergeCell ref="J146:J147"/>
    <mergeCell ref="A151:A152"/>
    <mergeCell ref="B151:B152"/>
    <mergeCell ref="C151:C152"/>
    <mergeCell ref="D151:D152"/>
    <mergeCell ref="H151:H152"/>
    <mergeCell ref="I151:I152"/>
    <mergeCell ref="O146:O147"/>
    <mergeCell ref="P146:P147"/>
    <mergeCell ref="A149:A150"/>
    <mergeCell ref="B149:B150"/>
    <mergeCell ref="C149:C150"/>
    <mergeCell ref="D149:D150"/>
    <mergeCell ref="H149:H150"/>
    <mergeCell ref="I149:I150"/>
    <mergeCell ref="A155:A156"/>
    <mergeCell ref="B155:B156"/>
    <mergeCell ref="C155:C156"/>
    <mergeCell ref="D155:D156"/>
    <mergeCell ref="H155:H156"/>
    <mergeCell ref="I155:I156"/>
    <mergeCell ref="A153:A154"/>
    <mergeCell ref="B153:B154"/>
    <mergeCell ref="C153:C154"/>
    <mergeCell ref="D153:D154"/>
    <mergeCell ref="H153:H154"/>
    <mergeCell ref="I153:I154"/>
    <mergeCell ref="A159:A160"/>
    <mergeCell ref="B159:B160"/>
    <mergeCell ref="C159:C160"/>
    <mergeCell ref="D159:D160"/>
    <mergeCell ref="H159:H160"/>
    <mergeCell ref="I159:I160"/>
    <mergeCell ref="A157:A158"/>
    <mergeCell ref="B157:B158"/>
    <mergeCell ref="C157:C158"/>
    <mergeCell ref="D157:D158"/>
    <mergeCell ref="H157:H158"/>
    <mergeCell ref="I157:I158"/>
    <mergeCell ref="A163:A164"/>
    <mergeCell ref="B163:B164"/>
    <mergeCell ref="C163:C164"/>
    <mergeCell ref="D163:D164"/>
    <mergeCell ref="H163:H164"/>
    <mergeCell ref="I163:I164"/>
    <mergeCell ref="A161:A162"/>
    <mergeCell ref="B161:B162"/>
    <mergeCell ref="C161:C162"/>
    <mergeCell ref="D161:D162"/>
    <mergeCell ref="H161:H162"/>
    <mergeCell ref="I161:I162"/>
    <mergeCell ref="A167:A168"/>
    <mergeCell ref="B167:B168"/>
    <mergeCell ref="C167:C168"/>
    <mergeCell ref="D167:D168"/>
    <mergeCell ref="H167:H168"/>
    <mergeCell ref="I167:I168"/>
    <mergeCell ref="A165:A166"/>
    <mergeCell ref="B165:B166"/>
    <mergeCell ref="C165:C166"/>
    <mergeCell ref="D165:D166"/>
    <mergeCell ref="H165:H166"/>
    <mergeCell ref="I165:I166"/>
    <mergeCell ref="B169:M169"/>
    <mergeCell ref="B170:M170"/>
    <mergeCell ref="B177:N177"/>
    <mergeCell ref="D180:D181"/>
    <mergeCell ref="F180:K180"/>
    <mergeCell ref="N180:N182"/>
    <mergeCell ref="K181:K182"/>
    <mergeCell ref="L181:L182"/>
    <mergeCell ref="M181:M182"/>
    <mergeCell ref="O180:P180"/>
    <mergeCell ref="A181:A182"/>
    <mergeCell ref="B181:B182"/>
    <mergeCell ref="C181:C182"/>
    <mergeCell ref="E181:E182"/>
    <mergeCell ref="F181:F182"/>
    <mergeCell ref="G181:G182"/>
    <mergeCell ref="H181:H182"/>
    <mergeCell ref="I181:I182"/>
    <mergeCell ref="J181:J182"/>
    <mergeCell ref="A186:A187"/>
    <mergeCell ref="B186:B187"/>
    <mergeCell ref="C186:C187"/>
    <mergeCell ref="D186:D187"/>
    <mergeCell ref="H186:H187"/>
    <mergeCell ref="I186:I187"/>
    <mergeCell ref="O181:O182"/>
    <mergeCell ref="P181:P182"/>
    <mergeCell ref="A184:A185"/>
    <mergeCell ref="B184:B185"/>
    <mergeCell ref="C184:C185"/>
    <mergeCell ref="D184:D185"/>
    <mergeCell ref="H184:H185"/>
    <mergeCell ref="I184:I185"/>
    <mergeCell ref="A190:A191"/>
    <mergeCell ref="B190:B191"/>
    <mergeCell ref="C190:C191"/>
    <mergeCell ref="D190:D191"/>
    <mergeCell ref="H190:H191"/>
    <mergeCell ref="I190:I191"/>
    <mergeCell ref="A188:A189"/>
    <mergeCell ref="B188:B189"/>
    <mergeCell ref="C188:C189"/>
    <mergeCell ref="D188:D189"/>
    <mergeCell ref="H188:H189"/>
    <mergeCell ref="I188:I189"/>
    <mergeCell ref="A194:A195"/>
    <mergeCell ref="B194:B195"/>
    <mergeCell ref="C194:C195"/>
    <mergeCell ref="D194:D195"/>
    <mergeCell ref="H194:H195"/>
    <mergeCell ref="I194:I195"/>
    <mergeCell ref="A192:A193"/>
    <mergeCell ref="B192:B193"/>
    <mergeCell ref="C192:C193"/>
    <mergeCell ref="D192:D193"/>
    <mergeCell ref="H192:H193"/>
    <mergeCell ref="I192:I193"/>
    <mergeCell ref="A198:A199"/>
    <mergeCell ref="B198:B199"/>
    <mergeCell ref="C198:C199"/>
    <mergeCell ref="D198:D199"/>
    <mergeCell ref="H198:H199"/>
    <mergeCell ref="I198:I199"/>
    <mergeCell ref="A196:A197"/>
    <mergeCell ref="B196:B197"/>
    <mergeCell ref="C196:C197"/>
    <mergeCell ref="D196:D197"/>
    <mergeCell ref="H196:H197"/>
    <mergeCell ref="I196:I197"/>
    <mergeCell ref="A202:A203"/>
    <mergeCell ref="B202:B203"/>
    <mergeCell ref="C202:C203"/>
    <mergeCell ref="D202:D203"/>
    <mergeCell ref="H202:H203"/>
    <mergeCell ref="I202:I203"/>
    <mergeCell ref="A200:A201"/>
    <mergeCell ref="B200:B201"/>
    <mergeCell ref="C200:C201"/>
    <mergeCell ref="D200:D201"/>
    <mergeCell ref="H200:H201"/>
    <mergeCell ref="I200:I201"/>
    <mergeCell ref="B204:M204"/>
    <mergeCell ref="B205:M205"/>
    <mergeCell ref="B212:N212"/>
    <mergeCell ref="D215:D216"/>
    <mergeCell ref="F215:K215"/>
    <mergeCell ref="N215:N217"/>
    <mergeCell ref="K216:K217"/>
    <mergeCell ref="L216:L217"/>
    <mergeCell ref="M216:M217"/>
    <mergeCell ref="O215:P215"/>
    <mergeCell ref="A216:A217"/>
    <mergeCell ref="B216:B217"/>
    <mergeCell ref="C216:C217"/>
    <mergeCell ref="E216:E217"/>
    <mergeCell ref="F216:F217"/>
    <mergeCell ref="G216:G217"/>
    <mergeCell ref="H216:H217"/>
    <mergeCell ref="I216:I217"/>
    <mergeCell ref="J216:J217"/>
    <mergeCell ref="A221:A222"/>
    <mergeCell ref="B221:B222"/>
    <mergeCell ref="C221:C222"/>
    <mergeCell ref="D221:D222"/>
    <mergeCell ref="H221:H222"/>
    <mergeCell ref="I221:I222"/>
    <mergeCell ref="O216:O217"/>
    <mergeCell ref="P216:P217"/>
    <mergeCell ref="A219:A220"/>
    <mergeCell ref="B219:B220"/>
    <mergeCell ref="C219:C220"/>
    <mergeCell ref="D219:D220"/>
    <mergeCell ref="H219:H220"/>
    <mergeCell ref="I219:I220"/>
    <mergeCell ref="A225:A226"/>
    <mergeCell ref="B225:B226"/>
    <mergeCell ref="C225:C226"/>
    <mergeCell ref="D225:D226"/>
    <mergeCell ref="H225:H226"/>
    <mergeCell ref="I225:I226"/>
    <mergeCell ref="A223:A224"/>
    <mergeCell ref="B223:B224"/>
    <mergeCell ref="C223:C224"/>
    <mergeCell ref="D223:D224"/>
    <mergeCell ref="H223:H224"/>
    <mergeCell ref="I223:I224"/>
    <mergeCell ref="A229:A230"/>
    <mergeCell ref="B229:B230"/>
    <mergeCell ref="C229:C230"/>
    <mergeCell ref="D229:D230"/>
    <mergeCell ref="H229:H230"/>
    <mergeCell ref="I229:I230"/>
    <mergeCell ref="A227:A228"/>
    <mergeCell ref="B227:B228"/>
    <mergeCell ref="C227:C228"/>
    <mergeCell ref="D227:D228"/>
    <mergeCell ref="H227:H228"/>
    <mergeCell ref="I227:I228"/>
    <mergeCell ref="A233:A234"/>
    <mergeCell ref="B233:B234"/>
    <mergeCell ref="C233:C234"/>
    <mergeCell ref="D233:D234"/>
    <mergeCell ref="H233:H234"/>
    <mergeCell ref="I233:I234"/>
    <mergeCell ref="A231:A232"/>
    <mergeCell ref="B231:B232"/>
    <mergeCell ref="C231:C232"/>
    <mergeCell ref="D231:D232"/>
    <mergeCell ref="H231:H232"/>
    <mergeCell ref="I231:I232"/>
    <mergeCell ref="A237:A238"/>
    <mergeCell ref="B237:B238"/>
    <mergeCell ref="C237:C238"/>
    <mergeCell ref="D237:D238"/>
    <mergeCell ref="H237:H238"/>
    <mergeCell ref="I237:I238"/>
    <mergeCell ref="A235:A236"/>
    <mergeCell ref="B235:B236"/>
    <mergeCell ref="C235:C236"/>
    <mergeCell ref="D235:D236"/>
    <mergeCell ref="H235:H236"/>
    <mergeCell ref="I235:I236"/>
    <mergeCell ref="B239:M239"/>
    <mergeCell ref="B240:M240"/>
    <mergeCell ref="B247:N247"/>
    <mergeCell ref="D250:D251"/>
    <mergeCell ref="F250:K250"/>
    <mergeCell ref="N250:N252"/>
    <mergeCell ref="K251:K252"/>
    <mergeCell ref="L251:L252"/>
    <mergeCell ref="M251:M252"/>
    <mergeCell ref="O250:P250"/>
    <mergeCell ref="A251:A252"/>
    <mergeCell ref="B251:B252"/>
    <mergeCell ref="C251:C252"/>
    <mergeCell ref="E251:E252"/>
    <mergeCell ref="F251:F252"/>
    <mergeCell ref="G251:G252"/>
    <mergeCell ref="H251:H252"/>
    <mergeCell ref="I251:I252"/>
    <mergeCell ref="J251:J252"/>
    <mergeCell ref="A256:A257"/>
    <mergeCell ref="B256:B257"/>
    <mergeCell ref="C256:C257"/>
    <mergeCell ref="D256:D257"/>
    <mergeCell ref="H256:H257"/>
    <mergeCell ref="I256:I257"/>
    <mergeCell ref="O251:O252"/>
    <mergeCell ref="P251:P252"/>
    <mergeCell ref="A254:A255"/>
    <mergeCell ref="B254:B255"/>
    <mergeCell ref="C254:C255"/>
    <mergeCell ref="D254:D255"/>
    <mergeCell ref="H254:H255"/>
    <mergeCell ref="I254:I255"/>
    <mergeCell ref="A260:A261"/>
    <mergeCell ref="B260:B261"/>
    <mergeCell ref="C260:C261"/>
    <mergeCell ref="D260:D261"/>
    <mergeCell ref="H260:H261"/>
    <mergeCell ref="I260:I261"/>
    <mergeCell ref="A258:A259"/>
    <mergeCell ref="B258:B259"/>
    <mergeCell ref="C258:C259"/>
    <mergeCell ref="D258:D259"/>
    <mergeCell ref="H258:H259"/>
    <mergeCell ref="I258:I259"/>
    <mergeCell ref="A264:A265"/>
    <mergeCell ref="B264:B265"/>
    <mergeCell ref="C264:C265"/>
    <mergeCell ref="D264:D265"/>
    <mergeCell ref="H264:H265"/>
    <mergeCell ref="I264:I265"/>
    <mergeCell ref="A262:A263"/>
    <mergeCell ref="B262:B263"/>
    <mergeCell ref="C262:C263"/>
    <mergeCell ref="D262:D263"/>
    <mergeCell ref="H262:H263"/>
    <mergeCell ref="I262:I263"/>
    <mergeCell ref="A268:A269"/>
    <mergeCell ref="B268:B269"/>
    <mergeCell ref="C268:C269"/>
    <mergeCell ref="D268:D269"/>
    <mergeCell ref="H268:H269"/>
    <mergeCell ref="I268:I269"/>
    <mergeCell ref="A266:A267"/>
    <mergeCell ref="B266:B267"/>
    <mergeCell ref="C266:C267"/>
    <mergeCell ref="D266:D267"/>
    <mergeCell ref="H266:H267"/>
    <mergeCell ref="I266:I267"/>
    <mergeCell ref="B274:M274"/>
    <mergeCell ref="B275:M275"/>
    <mergeCell ref="A272:A273"/>
    <mergeCell ref="B272:B273"/>
    <mergeCell ref="C272:C273"/>
    <mergeCell ref="D272:D273"/>
    <mergeCell ref="H272:H273"/>
    <mergeCell ref="I272:I273"/>
    <mergeCell ref="A270:A271"/>
    <mergeCell ref="B270:B271"/>
    <mergeCell ref="C270:C271"/>
    <mergeCell ref="D270:D271"/>
    <mergeCell ref="H270:H271"/>
    <mergeCell ref="I270:I271"/>
  </mergeCells>
  <phoneticPr fontId="3"/>
  <printOptions horizontalCentered="1" verticalCentered="1"/>
  <pageMargins left="0.39370078740157483" right="0.19685039370078741" top="0.39370078740157483" bottom="0.39370078740157483" header="0.51181102362204722" footer="0.51181102362204722"/>
  <pageSetup paperSize="9" scale="75" orientation="landscape" r:id="rId1"/>
  <headerFooter alignWithMargins="0"/>
  <rowBreaks count="7" manualBreakCount="7">
    <brk id="35" max="16383" man="1"/>
    <brk id="70" max="16383" man="1"/>
    <brk id="105" max="16383" man="1"/>
    <brk id="140" max="16383" man="1"/>
    <brk id="175" max="16383" man="1"/>
    <brk id="210" max="16383" man="1"/>
    <brk id="2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tabSelected="1" view="pageBreakPreview" zoomScaleNormal="100" zoomScaleSheetLayoutView="100" workbookViewId="0">
      <selection activeCell="B5" sqref="B5"/>
    </sheetView>
  </sheetViews>
  <sheetFormatPr defaultColWidth="9" defaultRowHeight="20.100000000000001" customHeight="1"/>
  <cols>
    <col min="1" max="1" width="4.44140625" style="3" customWidth="1"/>
    <col min="2" max="2" width="18.44140625" style="3" customWidth="1"/>
    <col min="3" max="3" width="19.109375" style="3" customWidth="1"/>
    <col min="4" max="4" width="9" style="3" customWidth="1"/>
    <col min="5" max="5" width="10.109375" style="3" bestFit="1" customWidth="1"/>
    <col min="6" max="7" width="11.44140625" style="3" customWidth="1"/>
    <col min="8" max="8" width="9.109375" style="3" customWidth="1"/>
    <col min="9" max="9" width="8" style="3" bestFit="1" customWidth="1"/>
    <col min="10" max="10" width="18.21875" style="3" customWidth="1"/>
    <col min="11" max="11" width="13.109375" style="3" customWidth="1"/>
    <col min="12" max="12" width="11.44140625" style="3" bestFit="1" customWidth="1"/>
    <col min="13" max="13" width="9.88671875" style="3" customWidth="1"/>
    <col min="14" max="14" width="12.44140625" style="3" bestFit="1" customWidth="1"/>
    <col min="15" max="15" width="12" style="3" customWidth="1"/>
    <col min="16" max="16" width="12.109375" style="3" customWidth="1"/>
    <col min="17" max="16384" width="9" style="3"/>
  </cols>
  <sheetData>
    <row r="1" spans="1:16" ht="20.100000000000001" customHeight="1">
      <c r="A1" s="41" t="s">
        <v>23</v>
      </c>
      <c r="B1" s="41"/>
    </row>
    <row r="2" spans="1:16" ht="20.100000000000001" customHeight="1">
      <c r="B2" s="104" t="s">
        <v>2</v>
      </c>
      <c r="C2" s="104"/>
      <c r="D2" s="104"/>
      <c r="E2" s="104"/>
      <c r="F2" s="104"/>
      <c r="G2" s="104"/>
      <c r="H2" s="104"/>
      <c r="I2" s="104"/>
      <c r="J2" s="104"/>
      <c r="K2" s="104"/>
      <c r="L2" s="104"/>
      <c r="M2" s="104"/>
      <c r="N2" s="104"/>
      <c r="O2" s="66"/>
    </row>
    <row r="3" spans="1:16" ht="15" customHeight="1">
      <c r="E3" s="4"/>
      <c r="F3" s="5"/>
      <c r="G3" s="5"/>
      <c r="H3" s="5"/>
      <c r="I3" s="5"/>
      <c r="J3" s="5"/>
      <c r="K3" s="6" t="s">
        <v>0</v>
      </c>
      <c r="L3" s="119" t="s">
        <v>50</v>
      </c>
      <c r="M3" s="119"/>
      <c r="N3" s="119"/>
      <c r="O3" s="119"/>
    </row>
    <row r="4" spans="1:16" ht="19.8" thickBot="1">
      <c r="A4" s="7"/>
      <c r="B4" s="8" t="s">
        <v>56</v>
      </c>
      <c r="L4" s="119"/>
      <c r="M4" s="119"/>
      <c r="N4" s="119"/>
      <c r="O4" s="119"/>
    </row>
    <row r="5" spans="1:16" ht="15" customHeight="1">
      <c r="A5" s="10"/>
      <c r="B5" s="11"/>
      <c r="C5" s="11"/>
      <c r="D5" s="113" t="s">
        <v>6</v>
      </c>
      <c r="E5" s="12"/>
      <c r="F5" s="78" t="s">
        <v>16</v>
      </c>
      <c r="G5" s="79"/>
      <c r="H5" s="79"/>
      <c r="I5" s="79"/>
      <c r="J5" s="79"/>
      <c r="K5" s="80"/>
      <c r="L5" s="25" t="s">
        <v>17</v>
      </c>
      <c r="M5" s="25" t="s">
        <v>18</v>
      </c>
      <c r="N5" s="75" t="s">
        <v>19</v>
      </c>
      <c r="O5" s="108" t="s">
        <v>31</v>
      </c>
      <c r="P5" s="108"/>
    </row>
    <row r="6" spans="1:16" ht="19.8" customHeight="1">
      <c r="A6" s="105" t="s">
        <v>21</v>
      </c>
      <c r="B6" s="107" t="s">
        <v>48</v>
      </c>
      <c r="C6" s="106" t="s">
        <v>3</v>
      </c>
      <c r="D6" s="114"/>
      <c r="E6" s="91" t="s">
        <v>22</v>
      </c>
      <c r="F6" s="83" t="s">
        <v>13</v>
      </c>
      <c r="G6" s="92" t="s">
        <v>25</v>
      </c>
      <c r="H6" s="95" t="s">
        <v>7</v>
      </c>
      <c r="I6" s="97" t="s">
        <v>26</v>
      </c>
      <c r="J6" s="85" t="s">
        <v>29</v>
      </c>
      <c r="K6" s="89" t="s">
        <v>46</v>
      </c>
      <c r="L6" s="87" t="s">
        <v>24</v>
      </c>
      <c r="M6" s="81" t="s">
        <v>12</v>
      </c>
      <c r="N6" s="76"/>
      <c r="O6" s="92" t="s">
        <v>35</v>
      </c>
      <c r="P6" s="95" t="s">
        <v>36</v>
      </c>
    </row>
    <row r="7" spans="1:16" ht="19.8" customHeight="1">
      <c r="A7" s="105"/>
      <c r="B7" s="107"/>
      <c r="C7" s="106"/>
      <c r="D7" s="67" t="s">
        <v>20</v>
      </c>
      <c r="E7" s="91"/>
      <c r="F7" s="84"/>
      <c r="G7" s="93"/>
      <c r="H7" s="96"/>
      <c r="I7" s="98"/>
      <c r="J7" s="86"/>
      <c r="K7" s="90"/>
      <c r="L7" s="88"/>
      <c r="M7" s="82"/>
      <c r="N7" s="76"/>
      <c r="O7" s="93"/>
      <c r="P7" s="96"/>
    </row>
    <row r="8" spans="1:16" ht="14.4">
      <c r="A8" s="37"/>
      <c r="B8" s="14"/>
      <c r="C8" s="15"/>
      <c r="D8" s="15"/>
      <c r="E8" s="16"/>
      <c r="F8" s="17" t="s">
        <v>1</v>
      </c>
      <c r="G8" s="43" t="s">
        <v>27</v>
      </c>
      <c r="H8" s="18" t="s">
        <v>8</v>
      </c>
      <c r="I8" s="18" t="s">
        <v>10</v>
      </c>
      <c r="J8" s="18" t="s">
        <v>28</v>
      </c>
      <c r="K8" s="1" t="s">
        <v>11</v>
      </c>
      <c r="L8" s="2" t="s">
        <v>14</v>
      </c>
      <c r="M8" s="2" t="s">
        <v>15</v>
      </c>
      <c r="N8" s="45" t="s">
        <v>32</v>
      </c>
      <c r="O8" s="47" t="s">
        <v>33</v>
      </c>
      <c r="P8" s="48" t="s">
        <v>34</v>
      </c>
    </row>
    <row r="9" spans="1:16" ht="22.2" customHeight="1">
      <c r="A9" s="99">
        <v>1</v>
      </c>
      <c r="B9" s="73" t="s">
        <v>51</v>
      </c>
      <c r="C9" s="118" t="s">
        <v>54</v>
      </c>
      <c r="D9" s="71">
        <v>2</v>
      </c>
      <c r="E9" s="38" t="s">
        <v>9</v>
      </c>
      <c r="F9" s="27">
        <v>30000</v>
      </c>
      <c r="G9" s="49">
        <v>0</v>
      </c>
      <c r="H9" s="73">
        <v>23</v>
      </c>
      <c r="I9" s="73">
        <v>10</v>
      </c>
      <c r="J9" s="28">
        <f>((F9-G9)/25*(H9-I9))</f>
        <v>15600</v>
      </c>
      <c r="K9" s="29">
        <f>F9-G9-J9</f>
        <v>14400</v>
      </c>
      <c r="L9" s="30">
        <v>14400</v>
      </c>
      <c r="M9" s="31" t="s">
        <v>30</v>
      </c>
      <c r="N9" s="32">
        <v>14400</v>
      </c>
      <c r="O9" s="49"/>
      <c r="P9" s="50"/>
    </row>
    <row r="10" spans="1:16" ht="22.2" customHeight="1">
      <c r="A10" s="99"/>
      <c r="B10" s="103"/>
      <c r="C10" s="102"/>
      <c r="D10" s="94"/>
      <c r="E10" s="39" t="s">
        <v>37</v>
      </c>
      <c r="F10" s="19">
        <v>0</v>
      </c>
      <c r="G10" s="51">
        <v>0</v>
      </c>
      <c r="H10" s="74"/>
      <c r="I10" s="74"/>
      <c r="J10" s="68">
        <v>0</v>
      </c>
      <c r="K10" s="69">
        <v>0</v>
      </c>
      <c r="L10" s="22">
        <v>0</v>
      </c>
      <c r="M10" s="23">
        <v>4500</v>
      </c>
      <c r="N10" s="24">
        <v>0</v>
      </c>
      <c r="O10" s="51"/>
      <c r="P10" s="52"/>
    </row>
    <row r="11" spans="1:16" ht="22.2" customHeight="1">
      <c r="A11" s="99">
        <v>2</v>
      </c>
      <c r="B11" s="73" t="s">
        <v>52</v>
      </c>
      <c r="C11" s="118" t="s">
        <v>55</v>
      </c>
      <c r="D11" s="71" t="s">
        <v>53</v>
      </c>
      <c r="E11" s="38" t="s">
        <v>9</v>
      </c>
      <c r="F11" s="27">
        <v>40000</v>
      </c>
      <c r="G11" s="49">
        <v>37000</v>
      </c>
      <c r="H11" s="73">
        <v>23</v>
      </c>
      <c r="I11" s="73">
        <v>23</v>
      </c>
      <c r="J11" s="63">
        <f>((F11-G11)/25*(H11-I11))</f>
        <v>0</v>
      </c>
      <c r="K11" s="70">
        <f>F11-G11-J11</f>
        <v>3000</v>
      </c>
      <c r="L11" s="30">
        <v>3000</v>
      </c>
      <c r="M11" s="31" t="s">
        <v>30</v>
      </c>
      <c r="N11" s="32">
        <v>3000</v>
      </c>
      <c r="O11" s="49"/>
      <c r="P11" s="50"/>
    </row>
    <row r="12" spans="1:16" ht="22.2" customHeight="1">
      <c r="A12" s="99"/>
      <c r="B12" s="103"/>
      <c r="C12" s="102"/>
      <c r="D12" s="94"/>
      <c r="E12" s="39" t="s">
        <v>37</v>
      </c>
      <c r="F12" s="19">
        <v>5000</v>
      </c>
      <c r="G12" s="51">
        <v>0</v>
      </c>
      <c r="H12" s="74"/>
      <c r="I12" s="74"/>
      <c r="J12" s="62">
        <f>((F12-G12)/25*(H11-I11))</f>
        <v>0</v>
      </c>
      <c r="K12" s="61">
        <f>F12-G12-J12</f>
        <v>5000</v>
      </c>
      <c r="L12" s="22">
        <v>4500</v>
      </c>
      <c r="M12" s="23">
        <v>4500</v>
      </c>
      <c r="N12" s="24">
        <v>4500</v>
      </c>
      <c r="O12" s="51"/>
      <c r="P12" s="52"/>
    </row>
    <row r="13" spans="1:16" ht="22.2" customHeight="1">
      <c r="A13" s="99"/>
      <c r="B13" s="73"/>
      <c r="C13" s="101" t="s">
        <v>4</v>
      </c>
      <c r="D13" s="71"/>
      <c r="E13" s="38" t="s">
        <v>9</v>
      </c>
      <c r="F13" s="27"/>
      <c r="G13" s="49"/>
      <c r="H13" s="73"/>
      <c r="I13" s="73"/>
      <c r="J13" s="28"/>
      <c r="K13" s="29"/>
      <c r="L13" s="30"/>
      <c r="M13" s="31" t="s">
        <v>30</v>
      </c>
      <c r="N13" s="32"/>
      <c r="O13" s="49"/>
      <c r="P13" s="50"/>
    </row>
    <row r="14" spans="1:16" ht="22.2" customHeight="1">
      <c r="A14" s="99"/>
      <c r="B14" s="103"/>
      <c r="C14" s="102"/>
      <c r="D14" s="94"/>
      <c r="E14" s="39" t="s">
        <v>37</v>
      </c>
      <c r="F14" s="19"/>
      <c r="G14" s="51"/>
      <c r="H14" s="74"/>
      <c r="I14" s="74"/>
      <c r="J14" s="20"/>
      <c r="K14" s="21"/>
      <c r="L14" s="22"/>
      <c r="M14" s="23">
        <v>4500</v>
      </c>
      <c r="N14" s="24"/>
      <c r="O14" s="51"/>
      <c r="P14" s="52"/>
    </row>
    <row r="15" spans="1:16" ht="22.2" customHeight="1">
      <c r="A15" s="99"/>
      <c r="B15" s="73"/>
      <c r="C15" s="101" t="s">
        <v>4</v>
      </c>
      <c r="D15" s="115"/>
      <c r="E15" s="38" t="s">
        <v>9</v>
      </c>
      <c r="F15" s="27"/>
      <c r="G15" s="49"/>
      <c r="H15" s="73"/>
      <c r="I15" s="73"/>
      <c r="J15" s="28"/>
      <c r="K15" s="29"/>
      <c r="L15" s="30"/>
      <c r="M15" s="31" t="s">
        <v>30</v>
      </c>
      <c r="N15" s="32"/>
      <c r="O15" s="49"/>
      <c r="P15" s="50"/>
    </row>
    <row r="16" spans="1:16" ht="22.2" customHeight="1">
      <c r="A16" s="99"/>
      <c r="B16" s="103"/>
      <c r="C16" s="102"/>
      <c r="D16" s="117"/>
      <c r="E16" s="39" t="s">
        <v>37</v>
      </c>
      <c r="F16" s="19"/>
      <c r="G16" s="51"/>
      <c r="H16" s="74"/>
      <c r="I16" s="74"/>
      <c r="J16" s="20"/>
      <c r="K16" s="21"/>
      <c r="L16" s="22"/>
      <c r="M16" s="23">
        <v>4500</v>
      </c>
      <c r="N16" s="24"/>
      <c r="O16" s="51"/>
      <c r="P16" s="52"/>
    </row>
    <row r="17" spans="1:16" ht="22.2" customHeight="1">
      <c r="A17" s="99"/>
      <c r="B17" s="73"/>
      <c r="C17" s="101" t="s">
        <v>4</v>
      </c>
      <c r="D17" s="115"/>
      <c r="E17" s="38" t="s">
        <v>9</v>
      </c>
      <c r="F17" s="27"/>
      <c r="G17" s="49"/>
      <c r="H17" s="73"/>
      <c r="I17" s="73"/>
      <c r="J17" s="28"/>
      <c r="K17" s="29"/>
      <c r="L17" s="30"/>
      <c r="M17" s="31" t="s">
        <v>30</v>
      </c>
      <c r="N17" s="32"/>
      <c r="O17" s="49"/>
      <c r="P17" s="50"/>
    </row>
    <row r="18" spans="1:16" ht="22.2" customHeight="1">
      <c r="A18" s="99"/>
      <c r="B18" s="103"/>
      <c r="C18" s="102"/>
      <c r="D18" s="117"/>
      <c r="E18" s="39" t="s">
        <v>37</v>
      </c>
      <c r="F18" s="19"/>
      <c r="G18" s="51"/>
      <c r="H18" s="74"/>
      <c r="I18" s="74"/>
      <c r="J18" s="20"/>
      <c r="K18" s="21"/>
      <c r="L18" s="22"/>
      <c r="M18" s="23">
        <v>4500</v>
      </c>
      <c r="N18" s="24"/>
      <c r="O18" s="51"/>
      <c r="P18" s="52"/>
    </row>
    <row r="19" spans="1:16" ht="22.2" customHeight="1">
      <c r="A19" s="99"/>
      <c r="B19" s="73"/>
      <c r="C19" s="101" t="s">
        <v>4</v>
      </c>
      <c r="D19" s="115"/>
      <c r="E19" s="38" t="s">
        <v>9</v>
      </c>
      <c r="F19" s="27"/>
      <c r="G19" s="49"/>
      <c r="H19" s="73"/>
      <c r="I19" s="73"/>
      <c r="J19" s="28"/>
      <c r="K19" s="29"/>
      <c r="L19" s="30"/>
      <c r="M19" s="31" t="s">
        <v>30</v>
      </c>
      <c r="N19" s="32"/>
      <c r="O19" s="49"/>
      <c r="P19" s="50"/>
    </row>
    <row r="20" spans="1:16" ht="22.2" customHeight="1">
      <c r="A20" s="99"/>
      <c r="B20" s="103"/>
      <c r="C20" s="102"/>
      <c r="D20" s="117"/>
      <c r="E20" s="39" t="s">
        <v>37</v>
      </c>
      <c r="F20" s="19"/>
      <c r="G20" s="51"/>
      <c r="H20" s="74"/>
      <c r="I20" s="74"/>
      <c r="J20" s="20"/>
      <c r="K20" s="21"/>
      <c r="L20" s="22"/>
      <c r="M20" s="23">
        <v>4500</v>
      </c>
      <c r="N20" s="24"/>
      <c r="O20" s="51"/>
      <c r="P20" s="52"/>
    </row>
    <row r="21" spans="1:16" ht="22.2" customHeight="1">
      <c r="A21" s="99"/>
      <c r="B21" s="73"/>
      <c r="C21" s="101" t="s">
        <v>4</v>
      </c>
      <c r="D21" s="115"/>
      <c r="E21" s="38" t="s">
        <v>9</v>
      </c>
      <c r="F21" s="27"/>
      <c r="G21" s="49"/>
      <c r="H21" s="73"/>
      <c r="I21" s="73"/>
      <c r="J21" s="28"/>
      <c r="K21" s="29"/>
      <c r="L21" s="30"/>
      <c r="M21" s="31" t="s">
        <v>30</v>
      </c>
      <c r="N21" s="32"/>
      <c r="O21" s="49"/>
      <c r="P21" s="50"/>
    </row>
    <row r="22" spans="1:16" ht="22.2" customHeight="1">
      <c r="A22" s="99"/>
      <c r="B22" s="103"/>
      <c r="C22" s="102"/>
      <c r="D22" s="117"/>
      <c r="E22" s="39" t="s">
        <v>37</v>
      </c>
      <c r="F22" s="19"/>
      <c r="G22" s="51"/>
      <c r="H22" s="74"/>
      <c r="I22" s="74"/>
      <c r="J22" s="20"/>
      <c r="K22" s="21"/>
      <c r="L22" s="22"/>
      <c r="M22" s="23">
        <v>4500</v>
      </c>
      <c r="N22" s="24"/>
      <c r="O22" s="51"/>
      <c r="P22" s="52"/>
    </row>
    <row r="23" spans="1:16" ht="22.2" customHeight="1">
      <c r="A23" s="99"/>
      <c r="B23" s="73"/>
      <c r="C23" s="101" t="s">
        <v>4</v>
      </c>
      <c r="D23" s="115"/>
      <c r="E23" s="38" t="s">
        <v>9</v>
      </c>
      <c r="F23" s="27"/>
      <c r="G23" s="49"/>
      <c r="H23" s="73"/>
      <c r="I23" s="73"/>
      <c r="J23" s="28"/>
      <c r="K23" s="29"/>
      <c r="L23" s="30"/>
      <c r="M23" s="31" t="s">
        <v>30</v>
      </c>
      <c r="N23" s="32"/>
      <c r="O23" s="49"/>
      <c r="P23" s="50"/>
    </row>
    <row r="24" spans="1:16" ht="22.2" customHeight="1">
      <c r="A24" s="99"/>
      <c r="B24" s="103"/>
      <c r="C24" s="102"/>
      <c r="D24" s="117"/>
      <c r="E24" s="39" t="s">
        <v>37</v>
      </c>
      <c r="F24" s="19"/>
      <c r="G24" s="51"/>
      <c r="H24" s="74"/>
      <c r="I24" s="74"/>
      <c r="J24" s="20"/>
      <c r="K24" s="21"/>
      <c r="L24" s="22"/>
      <c r="M24" s="23">
        <v>4500</v>
      </c>
      <c r="N24" s="24"/>
      <c r="O24" s="51"/>
      <c r="P24" s="52"/>
    </row>
    <row r="25" spans="1:16" ht="22.2" customHeight="1">
      <c r="A25" s="99"/>
      <c r="B25" s="73"/>
      <c r="C25" s="101" t="s">
        <v>4</v>
      </c>
      <c r="D25" s="115"/>
      <c r="E25" s="38" t="s">
        <v>9</v>
      </c>
      <c r="F25" s="27"/>
      <c r="G25" s="49"/>
      <c r="H25" s="73"/>
      <c r="I25" s="73"/>
      <c r="J25" s="28"/>
      <c r="K25" s="29"/>
      <c r="L25" s="30"/>
      <c r="M25" s="31" t="s">
        <v>30</v>
      </c>
      <c r="N25" s="32"/>
      <c r="O25" s="49"/>
      <c r="P25" s="50"/>
    </row>
    <row r="26" spans="1:16" ht="22.2" customHeight="1">
      <c r="A26" s="99"/>
      <c r="B26" s="103"/>
      <c r="C26" s="102"/>
      <c r="D26" s="117"/>
      <c r="E26" s="39" t="s">
        <v>37</v>
      </c>
      <c r="F26" s="19"/>
      <c r="G26" s="51"/>
      <c r="H26" s="74"/>
      <c r="I26" s="74"/>
      <c r="J26" s="20"/>
      <c r="K26" s="21"/>
      <c r="L26" s="22"/>
      <c r="M26" s="23">
        <v>4500</v>
      </c>
      <c r="N26" s="24"/>
      <c r="O26" s="51"/>
      <c r="P26" s="52"/>
    </row>
    <row r="27" spans="1:16" ht="22.2" customHeight="1">
      <c r="A27" s="99"/>
      <c r="B27" s="73"/>
      <c r="C27" s="101" t="s">
        <v>4</v>
      </c>
      <c r="D27" s="115"/>
      <c r="E27" s="38" t="s">
        <v>9</v>
      </c>
      <c r="F27" s="27"/>
      <c r="G27" s="49"/>
      <c r="H27" s="73"/>
      <c r="I27" s="73"/>
      <c r="J27" s="28"/>
      <c r="K27" s="29"/>
      <c r="L27" s="30"/>
      <c r="M27" s="31" t="s">
        <v>30</v>
      </c>
      <c r="N27" s="32"/>
      <c r="O27" s="49"/>
      <c r="P27" s="50"/>
    </row>
    <row r="28" spans="1:16" ht="22.2" customHeight="1" thickBot="1">
      <c r="A28" s="100"/>
      <c r="B28" s="103"/>
      <c r="C28" s="102"/>
      <c r="D28" s="116"/>
      <c r="E28" s="39" t="s">
        <v>37</v>
      </c>
      <c r="F28" s="33"/>
      <c r="G28" s="51"/>
      <c r="H28" s="77"/>
      <c r="I28" s="77"/>
      <c r="J28" s="34"/>
      <c r="K28" s="35"/>
      <c r="L28" s="36"/>
      <c r="M28" s="40">
        <v>4500</v>
      </c>
      <c r="N28" s="24"/>
      <c r="O28" s="51"/>
      <c r="P28" s="52"/>
    </row>
    <row r="29" spans="1:16" ht="31.8" customHeight="1" thickTop="1">
      <c r="A29" s="55"/>
      <c r="B29" s="109" t="s">
        <v>45</v>
      </c>
      <c r="C29" s="109"/>
      <c r="D29" s="109"/>
      <c r="E29" s="109"/>
      <c r="F29" s="109"/>
      <c r="G29" s="109"/>
      <c r="H29" s="109"/>
      <c r="I29" s="109"/>
      <c r="J29" s="109"/>
      <c r="K29" s="109"/>
      <c r="L29" s="109"/>
      <c r="M29" s="110"/>
      <c r="N29" s="53">
        <f>SUM(N9:N28)</f>
        <v>21900</v>
      </c>
      <c r="O29" s="44"/>
    </row>
    <row r="30" spans="1:16" ht="31.8" customHeight="1">
      <c r="A30" s="54"/>
      <c r="B30" s="111" t="s">
        <v>44</v>
      </c>
      <c r="C30" s="111"/>
      <c r="D30" s="111"/>
      <c r="E30" s="111"/>
      <c r="F30" s="111"/>
      <c r="G30" s="111"/>
      <c r="H30" s="111"/>
      <c r="I30" s="111"/>
      <c r="J30" s="111"/>
      <c r="K30" s="111"/>
      <c r="L30" s="111"/>
      <c r="M30" s="112"/>
      <c r="N30" s="46"/>
      <c r="O30" s="44"/>
    </row>
    <row r="31" spans="1:16" ht="20.100000000000001" customHeight="1">
      <c r="B31" s="26" t="s">
        <v>5</v>
      </c>
    </row>
    <row r="32" spans="1:16" ht="20.100000000000001" customHeight="1">
      <c r="B32" s="26" t="s">
        <v>38</v>
      </c>
    </row>
    <row r="33" spans="2:15" ht="20.100000000000001" customHeight="1">
      <c r="B33" s="26" t="s">
        <v>47</v>
      </c>
      <c r="I33" s="56"/>
      <c r="J33" s="56" t="s">
        <v>41</v>
      </c>
    </row>
    <row r="34" spans="2:15" ht="20.100000000000001" customHeight="1">
      <c r="B34" s="41" t="s">
        <v>39</v>
      </c>
      <c r="I34" s="56"/>
      <c r="J34" s="56" t="s">
        <v>42</v>
      </c>
    </row>
    <row r="35" spans="2:15" ht="20.100000000000001" customHeight="1">
      <c r="I35" s="56"/>
      <c r="J35" s="56" t="s">
        <v>40</v>
      </c>
      <c r="N35" s="57"/>
      <c r="O35" s="57" t="s">
        <v>43</v>
      </c>
    </row>
  </sheetData>
  <mergeCells count="82">
    <mergeCell ref="B2:N2"/>
    <mergeCell ref="L3:O4"/>
    <mergeCell ref="D5:D6"/>
    <mergeCell ref="F5:K5"/>
    <mergeCell ref="N5:N7"/>
    <mergeCell ref="O5:P5"/>
    <mergeCell ref="H6:H7"/>
    <mergeCell ref="I6:I7"/>
    <mergeCell ref="J6:J7"/>
    <mergeCell ref="K6:K7"/>
    <mergeCell ref="L6:L7"/>
    <mergeCell ref="M6:M7"/>
    <mergeCell ref="O6:O7"/>
    <mergeCell ref="P6:P7"/>
    <mergeCell ref="A9:A10"/>
    <mergeCell ref="B9:B10"/>
    <mergeCell ref="C9:C10"/>
    <mergeCell ref="D9:D10"/>
    <mergeCell ref="H9:H10"/>
    <mergeCell ref="I9:I10"/>
    <mergeCell ref="A6:A7"/>
    <mergeCell ref="B6:B7"/>
    <mergeCell ref="C6:C7"/>
    <mergeCell ref="E6:E7"/>
    <mergeCell ref="F6:F7"/>
    <mergeCell ref="G6:G7"/>
    <mergeCell ref="I13:I14"/>
    <mergeCell ref="A11:A12"/>
    <mergeCell ref="B11:B12"/>
    <mergeCell ref="C11:C12"/>
    <mergeCell ref="D11:D12"/>
    <mergeCell ref="H11:H12"/>
    <mergeCell ref="I11:I12"/>
    <mergeCell ref="A13:A14"/>
    <mergeCell ref="B13:B14"/>
    <mergeCell ref="C13:C14"/>
    <mergeCell ref="D13:D14"/>
    <mergeCell ref="H13:H14"/>
    <mergeCell ref="I17:I18"/>
    <mergeCell ref="A15:A16"/>
    <mergeCell ref="B15:B16"/>
    <mergeCell ref="C15:C16"/>
    <mergeCell ref="D15:D16"/>
    <mergeCell ref="H15:H16"/>
    <mergeCell ref="I15:I16"/>
    <mergeCell ref="A17:A18"/>
    <mergeCell ref="B17:B18"/>
    <mergeCell ref="C17:C18"/>
    <mergeCell ref="D17:D18"/>
    <mergeCell ref="H17:H18"/>
    <mergeCell ref="I21:I22"/>
    <mergeCell ref="A19:A20"/>
    <mergeCell ref="B19:B20"/>
    <mergeCell ref="C19:C20"/>
    <mergeCell ref="D19:D20"/>
    <mergeCell ref="H19:H20"/>
    <mergeCell ref="I19:I20"/>
    <mergeCell ref="A21:A22"/>
    <mergeCell ref="B21:B22"/>
    <mergeCell ref="C21:C22"/>
    <mergeCell ref="D21:D22"/>
    <mergeCell ref="H21:H22"/>
    <mergeCell ref="I25:I26"/>
    <mergeCell ref="A23:A24"/>
    <mergeCell ref="B23:B24"/>
    <mergeCell ref="C23:C24"/>
    <mergeCell ref="D23:D24"/>
    <mergeCell ref="H23:H24"/>
    <mergeCell ref="I23:I24"/>
    <mergeCell ref="A25:A26"/>
    <mergeCell ref="B25:B26"/>
    <mergeCell ref="C25:C26"/>
    <mergeCell ref="D25:D26"/>
    <mergeCell ref="H25:H26"/>
    <mergeCell ref="B29:M29"/>
    <mergeCell ref="B30:M30"/>
    <mergeCell ref="A27:A28"/>
    <mergeCell ref="B27:B28"/>
    <mergeCell ref="C27:C28"/>
    <mergeCell ref="D27:D28"/>
    <mergeCell ref="H27:H28"/>
    <mergeCell ref="I27:I28"/>
  </mergeCells>
  <phoneticPr fontId="3"/>
  <printOptions horizontalCentered="1" verticalCentered="1"/>
  <pageMargins left="0.39370078740157483" right="0.19685039370078741" top="0.39370078740157483" bottom="0.39370078740157483" header="0.51181102362204722" footer="0.51181102362204722"/>
  <pageSetup paperSize="9"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様式第2 号（手書き用　自動計算設定なし）</vt:lpstr>
      <vt:lpstr>様式第2 号 (入力用　一部自動計算設定あり)</vt:lpstr>
      <vt:lpstr>施設用　記入例</vt:lpstr>
      <vt:lpstr>'施設用　記入例'!Print_Area</vt:lpstr>
      <vt:lpstr>'様式第2 号（手書き用　自動計算設定なし）'!Print_Area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hoiku</dc:creator>
  <cp:lastModifiedBy>demo</cp:lastModifiedBy>
  <cp:lastPrinted>2020-09-02T04:54:47Z</cp:lastPrinted>
  <dcterms:created xsi:type="dcterms:W3CDTF">2013-09-13T05:56:44Z</dcterms:created>
  <dcterms:modified xsi:type="dcterms:W3CDTF">2022-07-11T00:56:40Z</dcterms:modified>
</cp:coreProperties>
</file>