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7.24.210\農政経済課nas\３．農政係\08_不利性解消事業に関するファイル\★★★R8年度\２．生産者関係ファイル\★．受付関係_HP掲載等\１．事業案内に関するファイル\３．生産者様式\要領様式（R８基準額反映）\"/>
    </mc:Choice>
  </mc:AlternateContent>
  <xr:revisionPtr revIDLastSave="0" documentId="13_ncr:1_{CF5FF0F1-98B9-4D58-92C2-99A17E79E4F9}" xr6:coauthVersionLast="36" xr6:coauthVersionMax="47" xr10:uidLastSave="{00000000-0000-0000-0000-000000000000}"/>
  <bookViews>
    <workbookView xWindow="0" yWindow="0" windowWidth="28800" windowHeight="11640" xr2:uid="{00000000-000D-0000-FFFF-FFFF00000000}"/>
  </bookViews>
  <sheets>
    <sheet name="申請書" sheetId="33" r:id="rId1"/>
    <sheet name="【記載例】申請書" sheetId="40" r:id="rId2"/>
    <sheet name="事業計画１、２、３" sheetId="35" r:id="rId3"/>
    <sheet name="【記載例】事業計画１、２、３" sheetId="36" r:id="rId4"/>
    <sheet name="事業計画４、５" sheetId="39" r:id="rId5"/>
    <sheet name="【記載例】事業計画４、５" sheetId="38" r:id="rId6"/>
    <sheet name="別紙（オ（２）に該当する場合は提出）" sheetId="41" r:id="rId7"/>
    <sheet name="編集禁止" sheetId="34" r:id="rId8"/>
    <sheet name="（編集禁止_選択リスト）" sheetId="29" state="hidden" r:id="rId9"/>
  </sheets>
  <definedNames>
    <definedName name="_xlnm.Print_Area" localSheetId="3">'【記載例】事業計画１、２、３'!$A$1:$M$48</definedName>
    <definedName name="_xlnm.Print_Area" localSheetId="5">'【記載例】事業計画４、５'!$A$1:$W$41</definedName>
    <definedName name="_xlnm.Print_Area" localSheetId="1">【記載例】申請書!$A$1:$W$58</definedName>
    <definedName name="_xlnm.Print_Area" localSheetId="2">'事業計画１、２、３'!$A$1:$M$48</definedName>
    <definedName name="_xlnm.Print_Area" localSheetId="4">'事業計画４、５'!$A$1:$V$40</definedName>
    <definedName name="_xlnm.Print_Area" localSheetId="0">申請書!$A$1:$W$58</definedName>
    <definedName name="_xlnm.Print_Area" localSheetId="6">'別紙（オ（２）に該当する場合は提出）'!$A$1:$AH$68</definedName>
  </definedNames>
  <calcPr calcId="191029" iterate="1"/>
</workbook>
</file>

<file path=xl/calcChain.xml><?xml version="1.0" encoding="utf-8"?>
<calcChain xmlns="http://schemas.openxmlformats.org/spreadsheetml/2006/main">
  <c r="H39" i="39" l="1"/>
  <c r="H20" i="39"/>
  <c r="H47" i="36" l="1"/>
  <c r="T6" i="38"/>
  <c r="T5" i="38"/>
  <c r="U5" i="38" s="1"/>
  <c r="S39" i="39"/>
  <c r="R39" i="39"/>
  <c r="Q39" i="39"/>
  <c r="P39" i="39"/>
  <c r="O39" i="39"/>
  <c r="N39" i="39"/>
  <c r="M39" i="39"/>
  <c r="L39" i="39"/>
  <c r="K39" i="39"/>
  <c r="J39" i="39"/>
  <c r="I39" i="39"/>
  <c r="T38" i="39"/>
  <c r="T37" i="39"/>
  <c r="T36" i="39"/>
  <c r="T35" i="39"/>
  <c r="T34" i="39"/>
  <c r="T33" i="39"/>
  <c r="T32" i="39"/>
  <c r="T31" i="39"/>
  <c r="T30" i="39"/>
  <c r="T29" i="39"/>
  <c r="T28" i="39"/>
  <c r="T27" i="39"/>
  <c r="T39" i="39" s="1"/>
  <c r="S20" i="39"/>
  <c r="R20" i="39"/>
  <c r="Q20" i="39"/>
  <c r="P20" i="39"/>
  <c r="O20" i="39"/>
  <c r="N20" i="39"/>
  <c r="M20" i="39"/>
  <c r="L20" i="39"/>
  <c r="K20" i="39"/>
  <c r="J20" i="39"/>
  <c r="I20" i="39"/>
  <c r="T19" i="39"/>
  <c r="U19" i="39" s="1"/>
  <c r="T18" i="39"/>
  <c r="U18" i="39" s="1"/>
  <c r="U17" i="39"/>
  <c r="T17" i="39"/>
  <c r="U16" i="39"/>
  <c r="T16" i="39"/>
  <c r="T15" i="39"/>
  <c r="U15" i="39" s="1"/>
  <c r="T14" i="39"/>
  <c r="U14" i="39" s="1"/>
  <c r="T13" i="39"/>
  <c r="U13" i="39" s="1"/>
  <c r="T12" i="39"/>
  <c r="U12" i="39" s="1"/>
  <c r="U11" i="39"/>
  <c r="T11" i="39"/>
  <c r="U10" i="39"/>
  <c r="T10" i="39"/>
  <c r="T9" i="39"/>
  <c r="U9" i="39" s="1"/>
  <c r="T8" i="39"/>
  <c r="U8" i="39" s="1"/>
  <c r="T7" i="39"/>
  <c r="U7" i="39" s="1"/>
  <c r="T6" i="39"/>
  <c r="U6" i="39" s="1"/>
  <c r="U5" i="39"/>
  <c r="T5" i="39"/>
  <c r="T20" i="39" s="1"/>
  <c r="S39" i="38"/>
  <c r="R39" i="38"/>
  <c r="Q39" i="38"/>
  <c r="P39" i="38"/>
  <c r="O39" i="38"/>
  <c r="N39" i="38"/>
  <c r="M39" i="38"/>
  <c r="L39" i="38"/>
  <c r="K39" i="38"/>
  <c r="J39" i="38"/>
  <c r="I39" i="38"/>
  <c r="H39" i="38"/>
  <c r="T38" i="38"/>
  <c r="T37" i="38"/>
  <c r="T36" i="38"/>
  <c r="T35" i="38"/>
  <c r="T34" i="38"/>
  <c r="T33" i="38"/>
  <c r="T32" i="38"/>
  <c r="T31" i="38"/>
  <c r="T30" i="38"/>
  <c r="T29" i="38"/>
  <c r="T28" i="38"/>
  <c r="T27" i="38"/>
  <c r="S20" i="38"/>
  <c r="R20" i="38"/>
  <c r="Q20" i="38"/>
  <c r="P20" i="38"/>
  <c r="O20" i="38"/>
  <c r="N20" i="38"/>
  <c r="M20" i="38"/>
  <c r="L20" i="38"/>
  <c r="K20" i="38"/>
  <c r="J20" i="38"/>
  <c r="I20" i="38"/>
  <c r="H20" i="38"/>
  <c r="T19" i="38"/>
  <c r="U19" i="38" s="1"/>
  <c r="T18" i="38"/>
  <c r="U18" i="38" s="1"/>
  <c r="T17" i="38"/>
  <c r="U17" i="38" s="1"/>
  <c r="T16" i="38"/>
  <c r="U16" i="38" s="1"/>
  <c r="T15" i="38"/>
  <c r="U15" i="38" s="1"/>
  <c r="T14" i="38"/>
  <c r="U14" i="38" s="1"/>
  <c r="T13" i="38"/>
  <c r="U13" i="38" s="1"/>
  <c r="T12" i="38"/>
  <c r="U12" i="38" s="1"/>
  <c r="U11" i="38"/>
  <c r="T11" i="38"/>
  <c r="T10" i="38"/>
  <c r="U10" i="38" s="1"/>
  <c r="T9" i="38"/>
  <c r="U9" i="38" s="1"/>
  <c r="T8" i="38"/>
  <c r="U8" i="38" s="1"/>
  <c r="T7" i="38"/>
  <c r="U7" i="38" s="1"/>
  <c r="H46" i="36"/>
  <c r="H45" i="36"/>
  <c r="H44" i="36"/>
  <c r="H43" i="36"/>
  <c r="H42" i="36"/>
  <c r="H41" i="36"/>
  <c r="H40" i="36"/>
  <c r="H39" i="36"/>
  <c r="H38" i="36"/>
  <c r="H37" i="36"/>
  <c r="H36" i="36"/>
  <c r="H35" i="36"/>
  <c r="H34" i="36"/>
  <c r="H33" i="36"/>
  <c r="H32" i="36"/>
  <c r="H31" i="36"/>
  <c r="H30" i="36"/>
  <c r="H29" i="36"/>
  <c r="H28" i="36"/>
  <c r="H27" i="36"/>
  <c r="H26" i="36"/>
  <c r="H25" i="36"/>
  <c r="H24" i="36"/>
  <c r="H23" i="36"/>
  <c r="H22" i="36"/>
  <c r="H21" i="36"/>
  <c r="H20" i="36"/>
  <c r="H19" i="36"/>
  <c r="H18" i="36"/>
  <c r="H17" i="36"/>
  <c r="H16" i="36"/>
  <c r="H15" i="36"/>
  <c r="H47" i="35"/>
  <c r="H46" i="35"/>
  <c r="H45" i="35"/>
  <c r="H43" i="35"/>
  <c r="H44" i="35"/>
  <c r="H42" i="35"/>
  <c r="H41" i="35"/>
  <c r="H40" i="35"/>
  <c r="H39" i="35"/>
  <c r="H38" i="35"/>
  <c r="H37" i="35"/>
  <c r="H36" i="35"/>
  <c r="H35" i="35"/>
  <c r="H34" i="35"/>
  <c r="H33" i="35"/>
  <c r="H32" i="35"/>
  <c r="H31" i="35"/>
  <c r="H30" i="35"/>
  <c r="H29" i="35"/>
  <c r="J29" i="35" s="1"/>
  <c r="H28" i="35"/>
  <c r="H27" i="35"/>
  <c r="H26" i="35"/>
  <c r="H25" i="35"/>
  <c r="H24" i="35"/>
  <c r="H23" i="35"/>
  <c r="H22" i="35"/>
  <c r="H21" i="35"/>
  <c r="H20" i="35"/>
  <c r="H19" i="35"/>
  <c r="H18" i="35"/>
  <c r="H17" i="35"/>
  <c r="B23" i="34"/>
  <c r="U20" i="39" l="1"/>
  <c r="U6" i="38"/>
  <c r="U20" i="38" s="1"/>
  <c r="T20" i="38"/>
  <c r="T39" i="38"/>
  <c r="J47" i="36" l="1"/>
  <c r="J46" i="36"/>
  <c r="J45" i="36"/>
  <c r="J44" i="36"/>
  <c r="J43" i="36"/>
  <c r="J42" i="36"/>
  <c r="J41" i="36"/>
  <c r="J40" i="36"/>
  <c r="J39" i="36"/>
  <c r="J38" i="36"/>
  <c r="J37" i="36"/>
  <c r="J36" i="36"/>
  <c r="J35" i="36"/>
  <c r="J34" i="36"/>
  <c r="J33" i="36"/>
  <c r="J32" i="36"/>
  <c r="J31" i="36"/>
  <c r="J30" i="36"/>
  <c r="J29" i="36"/>
  <c r="J28" i="36"/>
  <c r="J27" i="36"/>
  <c r="J26" i="36"/>
  <c r="J25" i="36"/>
  <c r="J24" i="36"/>
  <c r="J23" i="36"/>
  <c r="J22" i="36"/>
  <c r="J21" i="36"/>
  <c r="J20" i="36"/>
  <c r="J19" i="36"/>
  <c r="J18" i="36"/>
  <c r="J17" i="36"/>
  <c r="E15" i="36"/>
  <c r="J15" i="36" s="1"/>
  <c r="B44" i="34"/>
  <c r="D43" i="34"/>
  <c r="B43" i="34" s="1"/>
  <c r="B42" i="34"/>
  <c r="D41" i="34"/>
  <c r="B41" i="34" s="1"/>
  <c r="B40" i="34"/>
  <c r="D39" i="34"/>
  <c r="B39" i="34" s="1"/>
  <c r="B38" i="34"/>
  <c r="D37" i="34"/>
  <c r="B37" i="34"/>
  <c r="B36" i="34"/>
  <c r="D35" i="34"/>
  <c r="B35" i="34" s="1"/>
  <c r="B34" i="34"/>
  <c r="D33" i="34"/>
  <c r="B33" i="34"/>
  <c r="B32" i="34"/>
  <c r="D31" i="34"/>
  <c r="B31" i="34" s="1"/>
  <c r="B30" i="34"/>
  <c r="D29" i="34"/>
  <c r="B29" i="34"/>
  <c r="B28" i="34"/>
  <c r="D27" i="34"/>
  <c r="B27" i="34"/>
  <c r="B26" i="34"/>
  <c r="D25" i="34"/>
  <c r="B25" i="34" s="1"/>
  <c r="B24" i="34"/>
  <c r="D23" i="34"/>
  <c r="B22" i="34"/>
  <c r="D21" i="34"/>
  <c r="B21" i="34"/>
  <c r="B20" i="34"/>
  <c r="D19" i="34"/>
  <c r="B19" i="34"/>
  <c r="B18" i="34"/>
  <c r="D17" i="34"/>
  <c r="B17" i="34" s="1"/>
  <c r="B16" i="34"/>
  <c r="D15" i="34"/>
  <c r="B15" i="34" s="1"/>
  <c r="B14" i="34"/>
  <c r="E10" i="34"/>
  <c r="E11" i="34" s="1"/>
  <c r="E12" i="34" s="1"/>
  <c r="E13" i="34" s="1"/>
  <c r="E5" i="34"/>
  <c r="E6" i="34" s="1"/>
  <c r="E7" i="34" s="1"/>
  <c r="E8" i="34" s="1"/>
  <c r="D5" i="34"/>
  <c r="D6" i="34" s="1"/>
  <c r="B6" i="34" s="1"/>
  <c r="B5" i="34"/>
  <c r="B4" i="34"/>
  <c r="J28" i="35"/>
  <c r="J27" i="35"/>
  <c r="J26" i="35"/>
  <c r="J25" i="35"/>
  <c r="J24" i="35"/>
  <c r="J23" i="35"/>
  <c r="J22" i="35"/>
  <c r="J21" i="35"/>
  <c r="J20" i="35"/>
  <c r="J19" i="35"/>
  <c r="J18" i="35"/>
  <c r="J17" i="35"/>
  <c r="J47" i="35"/>
  <c r="J46" i="35"/>
  <c r="J45" i="35"/>
  <c r="J44" i="35"/>
  <c r="J43" i="35"/>
  <c r="J42" i="35"/>
  <c r="J41" i="35"/>
  <c r="J40" i="35"/>
  <c r="J39" i="35"/>
  <c r="J38" i="35"/>
  <c r="J37" i="35"/>
  <c r="J36" i="35"/>
  <c r="J35" i="35"/>
  <c r="J34" i="35"/>
  <c r="J33" i="35"/>
  <c r="J32" i="35"/>
  <c r="J31" i="35"/>
  <c r="J30" i="35"/>
  <c r="E15" i="35"/>
  <c r="J48" i="35" l="1"/>
  <c r="T32" i="33" s="1"/>
  <c r="H15" i="35"/>
  <c r="J15" i="35" s="1"/>
  <c r="J16" i="36"/>
  <c r="J48" i="36" s="1"/>
  <c r="D7" i="34"/>
  <c r="H16" i="35"/>
  <c r="J16" i="35" s="1"/>
  <c r="D8" i="34" l="1"/>
  <c r="B7" i="34"/>
  <c r="D9" i="34" l="1"/>
  <c r="B8" i="34"/>
  <c r="D10" i="34" l="1"/>
  <c r="B9" i="34"/>
  <c r="B10" i="34" l="1"/>
  <c r="D11" i="34"/>
  <c r="B11" i="34" l="1"/>
  <c r="D12" i="34"/>
  <c r="B12" i="34" l="1"/>
  <c r="D13" i="34"/>
  <c r="B13" i="34" s="1"/>
</calcChain>
</file>

<file path=xl/sharedStrings.xml><?xml version="1.0" encoding="utf-8"?>
<sst xmlns="http://schemas.openxmlformats.org/spreadsheetml/2006/main" count="920" uniqueCount="206">
  <si>
    <t>記</t>
    <rPh sb="0" eb="1">
      <t>キ</t>
    </rPh>
    <phoneticPr fontId="1"/>
  </si>
  <si>
    <t>交付を受けようとする補助金の額</t>
    <rPh sb="0" eb="2">
      <t>コウフ</t>
    </rPh>
    <rPh sb="3" eb="4">
      <t>ウ</t>
    </rPh>
    <rPh sb="10" eb="13">
      <t>ホジョキン</t>
    </rPh>
    <rPh sb="14" eb="15">
      <t>ガク</t>
    </rPh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</si>
  <si>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</si>
  <si>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</si>
  <si>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</si>
  <si>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</si>
  <si>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代表者名</t>
    <rPh sb="0" eb="3">
      <t>ダイヒョウシャ</t>
    </rPh>
    <rPh sb="3" eb="4">
      <t>メイ</t>
    </rPh>
    <phoneticPr fontId="1"/>
  </si>
  <si>
    <t>小計</t>
    <rPh sb="0" eb="2">
      <t>ショウケイ</t>
    </rPh>
    <phoneticPr fontId="1"/>
  </si>
  <si>
    <t>添付書類</t>
    <rPh sb="0" eb="2">
      <t>テンプ</t>
    </rPh>
    <rPh sb="2" eb="4">
      <t>ショルイ</t>
    </rPh>
    <phoneticPr fontId="1"/>
  </si>
  <si>
    <t>発　　地</t>
    <rPh sb="0" eb="1">
      <t>ハツ</t>
    </rPh>
    <rPh sb="3" eb="4">
      <t>チ</t>
    </rPh>
    <phoneticPr fontId="1"/>
  </si>
  <si>
    <t>着　　地</t>
    <rPh sb="0" eb="1">
      <t>キ</t>
    </rPh>
    <rPh sb="3" eb="4">
      <t>チ</t>
    </rPh>
    <phoneticPr fontId="1"/>
  </si>
  <si>
    <t>花き</t>
    <rPh sb="0" eb="1">
      <t>カ</t>
    </rPh>
    <phoneticPr fontId="1"/>
  </si>
  <si>
    <t>円/kg</t>
    <rPh sb="0" eb="1">
      <t>エン</t>
    </rPh>
    <phoneticPr fontId="1"/>
  </si>
  <si>
    <t>合　　　計</t>
    <rPh sb="0" eb="1">
      <t>ゴウ</t>
    </rPh>
    <rPh sb="4" eb="5">
      <t>ケイ</t>
    </rPh>
    <phoneticPr fontId="1"/>
  </si>
  <si>
    <t>３</t>
    <phoneticPr fontId="1"/>
  </si>
  <si>
    <t>県外</t>
    <rPh sb="0" eb="2">
      <t>ケンガイ</t>
    </rPh>
    <phoneticPr fontId="1"/>
  </si>
  <si>
    <t>沖縄本島</t>
    <rPh sb="0" eb="2">
      <t>オキナワ</t>
    </rPh>
    <rPh sb="2" eb="4">
      <t>ホントウ</t>
    </rPh>
    <phoneticPr fontId="1"/>
  </si>
  <si>
    <t>石垣島</t>
    <rPh sb="0" eb="3">
      <t>イシガキジマ</t>
    </rPh>
    <phoneticPr fontId="1"/>
  </si>
  <si>
    <t>宮古島</t>
    <rPh sb="0" eb="3">
      <t>ミヤコジマ</t>
    </rPh>
    <phoneticPr fontId="1"/>
  </si>
  <si>
    <t>久米島</t>
    <rPh sb="0" eb="3">
      <t>クメジマ</t>
    </rPh>
    <phoneticPr fontId="1"/>
  </si>
  <si>
    <t>伊江島</t>
    <rPh sb="0" eb="3">
      <t>イエジマ</t>
    </rPh>
    <phoneticPr fontId="1"/>
  </si>
  <si>
    <t>与那国島</t>
    <rPh sb="0" eb="4">
      <t>ヨナグニジマ</t>
    </rPh>
    <phoneticPr fontId="1"/>
  </si>
  <si>
    <t>交付申請内訳</t>
    <rPh sb="0" eb="2">
      <t>コウフ</t>
    </rPh>
    <rPh sb="2" eb="4">
      <t>シンセイ</t>
    </rPh>
    <rPh sb="4" eb="6">
      <t>ウチワケ</t>
    </rPh>
    <phoneticPr fontId="1"/>
  </si>
  <si>
    <t>輸送重量</t>
    <rPh sb="0" eb="2">
      <t>ユソウ</t>
    </rPh>
    <rPh sb="2" eb="4">
      <t>ジュウリョウ</t>
    </rPh>
    <phoneticPr fontId="1"/>
  </si>
  <si>
    <t>発地</t>
    <rPh sb="0" eb="1">
      <t>ハツ</t>
    </rPh>
    <rPh sb="1" eb="2">
      <t>チ</t>
    </rPh>
    <phoneticPr fontId="1"/>
  </si>
  <si>
    <t>着地</t>
    <rPh sb="0" eb="2">
      <t>チャクチ</t>
    </rPh>
    <phoneticPr fontId="1"/>
  </si>
  <si>
    <t>輸送方法</t>
    <rPh sb="0" eb="2">
      <t>ユソウ</t>
    </rPh>
    <rPh sb="2" eb="4">
      <t>ホウホウ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</si>
  <si>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</si>
  <si>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</si>
  <si>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</si>
  <si>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</si>
  <si>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</si>
  <si>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</si>
  <si>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</si>
  <si>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</si>
  <si>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</si>
  <si>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</si>
  <si>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</si>
  <si>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</si>
  <si>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輸送重量（kg）</t>
    <rPh sb="0" eb="2">
      <t>ユソウ</t>
    </rPh>
    <rPh sb="2" eb="4">
      <t>ジュウリョウ</t>
    </rPh>
    <phoneticPr fontId="1"/>
  </si>
  <si>
    <t>輸　送　区　間</t>
    <rPh sb="0" eb="1">
      <t>ユ</t>
    </rPh>
    <rPh sb="2" eb="3">
      <t>ソウ</t>
    </rPh>
    <rPh sb="4" eb="5">
      <t>ク</t>
    </rPh>
    <rPh sb="6" eb="7">
      <t>カン</t>
    </rPh>
    <phoneticPr fontId="1"/>
  </si>
  <si>
    <t>計</t>
    <rPh sb="0" eb="1">
      <t>ケイ</t>
    </rPh>
    <phoneticPr fontId="1"/>
  </si>
  <si>
    <t>事業計画</t>
    <rPh sb="0" eb="2">
      <t>ジギョウ</t>
    </rPh>
    <rPh sb="2" eb="4">
      <t>ケイカク</t>
    </rPh>
    <phoneticPr fontId="1"/>
  </si>
  <si>
    <t>別添のとおり</t>
    <rPh sb="0" eb="2">
      <t>ベッテン</t>
    </rPh>
    <phoneticPr fontId="1"/>
  </si>
  <si>
    <t>（内訳は別添）</t>
    <rPh sb="1" eb="3">
      <t>ウチワケ</t>
    </rPh>
    <rPh sb="4" eb="6">
      <t>ベッテン</t>
    </rPh>
    <phoneticPr fontId="1"/>
  </si>
  <si>
    <t>申請者の概要</t>
    <rPh sb="0" eb="3">
      <t>シンセイシャ</t>
    </rPh>
    <rPh sb="4" eb="6">
      <t>ガイヨウ</t>
    </rPh>
    <phoneticPr fontId="1"/>
  </si>
  <si>
    <t>事業実施期間</t>
    <rPh sb="0" eb="2">
      <t>ジギョウ</t>
    </rPh>
    <rPh sb="2" eb="4">
      <t>ジッシ</t>
    </rPh>
    <rPh sb="4" eb="6">
      <t>キカン</t>
    </rPh>
    <phoneticPr fontId="1"/>
  </si>
  <si>
    <t>合計</t>
    <rPh sb="0" eb="2">
      <t>ゴウケイ</t>
    </rPh>
    <phoneticPr fontId="1"/>
  </si>
  <si>
    <t>－</t>
    <phoneticPr fontId="1"/>
  </si>
  <si>
    <t>kg</t>
    <phoneticPr fontId="1"/>
  </si>
  <si>
    <t>多良間島</t>
    <rPh sb="0" eb="3">
      <t>タラマ</t>
    </rPh>
    <rPh sb="3" eb="4">
      <t>ジマ</t>
    </rPh>
    <phoneticPr fontId="1"/>
  </si>
  <si>
    <t>１</t>
    <phoneticPr fontId="1"/>
  </si>
  <si>
    <t>２</t>
    <phoneticPr fontId="1"/>
  </si>
  <si>
    <t>(ふりがな)</t>
    <phoneticPr fontId="1"/>
  </si>
  <si>
    <t>～</t>
    <phoneticPr fontId="1"/>
  </si>
  <si>
    <t>モズク</t>
    <phoneticPr fontId="1"/>
  </si>
  <si>
    <t>①</t>
    <phoneticPr fontId="1"/>
  </si>
  <si>
    <t>②</t>
    <phoneticPr fontId="1"/>
  </si>
  <si>
    <t>北大東島</t>
    <rPh sb="0" eb="4">
      <t>キタダイトウジマ</t>
    </rPh>
    <phoneticPr fontId="1"/>
  </si>
  <si>
    <t>青果物</t>
    <rPh sb="0" eb="3">
      <t>セイカブツ</t>
    </rPh>
    <phoneticPr fontId="1"/>
  </si>
  <si>
    <t>畜産物</t>
    <rPh sb="0" eb="3">
      <t>チクサンブツ</t>
    </rPh>
    <phoneticPr fontId="1"/>
  </si>
  <si>
    <t>鮮魚等</t>
    <rPh sb="0" eb="3">
      <t>センギョトウ</t>
    </rPh>
    <phoneticPr fontId="1"/>
  </si>
  <si>
    <t>宮古島産</t>
    <rPh sb="0" eb="3">
      <t>ミヤコジマ</t>
    </rPh>
    <rPh sb="3" eb="4">
      <t>サン</t>
    </rPh>
    <phoneticPr fontId="1"/>
  </si>
  <si>
    <t>石垣島産</t>
    <rPh sb="0" eb="3">
      <t>イシガキジマ</t>
    </rPh>
    <rPh sb="3" eb="4">
      <t>サン</t>
    </rPh>
    <phoneticPr fontId="1"/>
  </si>
  <si>
    <t>久米島産</t>
    <rPh sb="0" eb="3">
      <t>クメジマ</t>
    </rPh>
    <rPh sb="3" eb="4">
      <t>サン</t>
    </rPh>
    <phoneticPr fontId="1"/>
  </si>
  <si>
    <t>伊是名島</t>
    <rPh sb="0" eb="3">
      <t>イゼナ</t>
    </rPh>
    <rPh sb="3" eb="4">
      <t>ジマ</t>
    </rPh>
    <phoneticPr fontId="1"/>
  </si>
  <si>
    <t>伊平屋島</t>
    <rPh sb="0" eb="3">
      <t>イヘヤ</t>
    </rPh>
    <rPh sb="3" eb="4">
      <t>ジマ</t>
    </rPh>
    <phoneticPr fontId="1"/>
  </si>
  <si>
    <t>伊江島産</t>
    <rPh sb="0" eb="3">
      <t>イエジマ</t>
    </rPh>
    <rPh sb="3" eb="4">
      <t>サン</t>
    </rPh>
    <phoneticPr fontId="1"/>
  </si>
  <si>
    <t>伊平屋島産</t>
    <rPh sb="0" eb="3">
      <t>イヘヤ</t>
    </rPh>
    <rPh sb="3" eb="4">
      <t>ジマ</t>
    </rPh>
    <rPh sb="4" eb="5">
      <t>サン</t>
    </rPh>
    <phoneticPr fontId="1"/>
  </si>
  <si>
    <t>伊是名島産</t>
    <rPh sb="0" eb="3">
      <t>イゼナ</t>
    </rPh>
    <rPh sb="3" eb="4">
      <t>ジマ</t>
    </rPh>
    <rPh sb="4" eb="5">
      <t>サン</t>
    </rPh>
    <phoneticPr fontId="1"/>
  </si>
  <si>
    <t>多良間島産</t>
    <rPh sb="0" eb="3">
      <t>タラマ</t>
    </rPh>
    <rPh sb="3" eb="4">
      <t>ジマ</t>
    </rPh>
    <rPh sb="4" eb="5">
      <t>サン</t>
    </rPh>
    <phoneticPr fontId="1"/>
  </si>
  <si>
    <t>石垣島周辺離島</t>
    <rPh sb="0" eb="3">
      <t>イシガキジマ</t>
    </rPh>
    <rPh sb="3" eb="5">
      <t>シュウヘン</t>
    </rPh>
    <rPh sb="5" eb="7">
      <t>リトウ</t>
    </rPh>
    <phoneticPr fontId="1"/>
  </si>
  <si>
    <t>沖縄本島周辺離島</t>
    <rPh sb="0" eb="8">
      <t>オキナワホントウシュウヘンリトウ</t>
    </rPh>
    <phoneticPr fontId="1"/>
  </si>
  <si>
    <t>区分</t>
    <rPh sb="0" eb="2">
      <t>クブン</t>
    </rPh>
    <phoneticPr fontId="1"/>
  </si>
  <si>
    <t>発地</t>
    <rPh sb="0" eb="2">
      <t>ハッチ</t>
    </rPh>
    <phoneticPr fontId="1"/>
  </si>
  <si>
    <t>南大東島</t>
    <rPh sb="0" eb="4">
      <t>ミナミダイトウジマ</t>
    </rPh>
    <phoneticPr fontId="1"/>
  </si>
  <si>
    <t>本島周辺離島</t>
    <rPh sb="0" eb="2">
      <t>ホントウ</t>
    </rPh>
    <rPh sb="2" eb="4">
      <t>シュウヘン</t>
    </rPh>
    <rPh sb="4" eb="6">
      <t>リトウ</t>
    </rPh>
    <phoneticPr fontId="1"/>
  </si>
  <si>
    <t>野菜</t>
    <rPh sb="0" eb="2">
      <t>ヤサイ</t>
    </rPh>
    <phoneticPr fontId="1"/>
  </si>
  <si>
    <t>果樹</t>
    <rPh sb="0" eb="2">
      <t>カジュ</t>
    </rPh>
    <phoneticPr fontId="1"/>
  </si>
  <si>
    <t>その他</t>
    <rPh sb="2" eb="3">
      <t>タ</t>
    </rPh>
    <phoneticPr fontId="1"/>
  </si>
  <si>
    <t>水産物</t>
    <rPh sb="0" eb="3">
      <t>スイサンブツ</t>
    </rPh>
    <phoneticPr fontId="1"/>
  </si>
  <si>
    <t>対象区分</t>
    <rPh sb="0" eb="2">
      <t>タイショウ</t>
    </rPh>
    <rPh sb="2" eb="4">
      <t>クブン</t>
    </rPh>
    <phoneticPr fontId="1"/>
  </si>
  <si>
    <t>航空</t>
    <rPh sb="0" eb="2">
      <t>コウクウ</t>
    </rPh>
    <phoneticPr fontId="1"/>
  </si>
  <si>
    <t>船舶</t>
    <rPh sb="0" eb="2">
      <t>センパク</t>
    </rPh>
    <phoneticPr fontId="1"/>
  </si>
  <si>
    <t>北大東島産</t>
    <rPh sb="0" eb="1">
      <t>キタ</t>
    </rPh>
    <rPh sb="1" eb="4">
      <t>ダイトウジマ</t>
    </rPh>
    <rPh sb="4" eb="5">
      <t>サン</t>
    </rPh>
    <phoneticPr fontId="1"/>
  </si>
  <si>
    <t>南大東島産</t>
    <rPh sb="0" eb="4">
      <t>ミナミダイトウジマ</t>
    </rPh>
    <rPh sb="4" eb="5">
      <t>サン</t>
    </rPh>
    <phoneticPr fontId="1"/>
  </si>
  <si>
    <t>竹富島産</t>
    <rPh sb="0" eb="3">
      <t>タケトミジマ</t>
    </rPh>
    <rPh sb="3" eb="4">
      <t>サン</t>
    </rPh>
    <phoneticPr fontId="1"/>
  </si>
  <si>
    <t>西表島産等</t>
    <rPh sb="0" eb="3">
      <t>イリオモテジマ</t>
    </rPh>
    <rPh sb="3" eb="4">
      <t>サン</t>
    </rPh>
    <rPh sb="4" eb="5">
      <t>トウ</t>
    </rPh>
    <phoneticPr fontId="1"/>
  </si>
  <si>
    <t>与那国島産</t>
    <rPh sb="0" eb="4">
      <t>ヨナグニジマ</t>
    </rPh>
    <rPh sb="4" eb="5">
      <t>サン</t>
    </rPh>
    <phoneticPr fontId="1"/>
  </si>
  <si>
    <t>津堅島産等</t>
    <rPh sb="0" eb="2">
      <t>ツケン</t>
    </rPh>
    <rPh sb="2" eb="3">
      <t>ジマ</t>
    </rPh>
    <rPh sb="3" eb="4">
      <t>サン</t>
    </rPh>
    <rPh sb="4" eb="5">
      <t>トウ</t>
    </rPh>
    <phoneticPr fontId="1"/>
  </si>
  <si>
    <t>石垣島周辺離島</t>
    <rPh sb="0" eb="2">
      <t>イシガキ</t>
    </rPh>
    <rPh sb="2" eb="3">
      <t>シマ</t>
    </rPh>
    <rPh sb="3" eb="5">
      <t>シュウヘン</t>
    </rPh>
    <rPh sb="5" eb="7">
      <t>リトウ</t>
    </rPh>
    <phoneticPr fontId="1"/>
  </si>
  <si>
    <t>交付申請対象品目</t>
    <rPh sb="0" eb="2">
      <t>コウフ</t>
    </rPh>
    <rPh sb="2" eb="4">
      <t>シンセイ</t>
    </rPh>
    <rPh sb="4" eb="6">
      <t>タイショウ</t>
    </rPh>
    <rPh sb="6" eb="8">
      <t>ヒンモク</t>
    </rPh>
    <phoneticPr fontId="1"/>
  </si>
  <si>
    <t>モズク</t>
  </si>
  <si>
    <t>本島経由</t>
    <rPh sb="0" eb="2">
      <t>ホントウ</t>
    </rPh>
    <rPh sb="2" eb="4">
      <t>ケイユ</t>
    </rPh>
    <phoneticPr fontId="1"/>
  </si>
  <si>
    <t>交付申請対象区分</t>
    <rPh sb="0" eb="2">
      <t>コウフ</t>
    </rPh>
    <rPh sb="2" eb="4">
      <t>シンセイ</t>
    </rPh>
    <rPh sb="4" eb="6">
      <t>タイショウ</t>
    </rPh>
    <rPh sb="6" eb="8">
      <t>クブン</t>
    </rPh>
    <phoneticPr fontId="1"/>
  </si>
  <si>
    <t>４　交付申請明細（今年度出荷計画）</t>
    <rPh sb="2" eb="4">
      <t>コウフ</t>
    </rPh>
    <rPh sb="4" eb="6">
      <t>シンセイ</t>
    </rPh>
    <rPh sb="6" eb="8">
      <t>メイサイ</t>
    </rPh>
    <rPh sb="9" eb="12">
      <t>コンネンド</t>
    </rPh>
    <rPh sb="12" eb="14">
      <t>シュッカ</t>
    </rPh>
    <rPh sb="14" eb="16">
      <t>ケイカク</t>
    </rPh>
    <phoneticPr fontId="1"/>
  </si>
  <si>
    <t>５　前年度出荷実績</t>
    <phoneticPr fontId="1"/>
  </si>
  <si>
    <t>輸送方法</t>
    <rPh sb="0" eb="4">
      <t>ユソウホウホウ</t>
    </rPh>
    <phoneticPr fontId="1"/>
  </si>
  <si>
    <t>沖縄本島</t>
    <phoneticPr fontId="1"/>
  </si>
  <si>
    <t>電話番号</t>
    <phoneticPr fontId="1"/>
  </si>
  <si>
    <t>対象区分</t>
    <rPh sb="0" eb="4">
      <t>タイショウクブン</t>
    </rPh>
    <phoneticPr fontId="1"/>
  </si>
  <si>
    <t>全区分</t>
    <rPh sb="0" eb="3">
      <t>ゼンクブン</t>
    </rPh>
    <phoneticPr fontId="1"/>
  </si>
  <si>
    <t>全区分</t>
    <rPh sb="0" eb="1">
      <t>ゼン</t>
    </rPh>
    <rPh sb="1" eb="3">
      <t>クブン</t>
    </rPh>
    <phoneticPr fontId="1"/>
  </si>
  <si>
    <t>沖縄本島</t>
  </si>
  <si>
    <t>航空</t>
  </si>
  <si>
    <t>発地</t>
  </si>
  <si>
    <t>着地</t>
  </si>
  <si>
    <t>輸送方法</t>
  </si>
  <si>
    <t>対象区分</t>
  </si>
  <si>
    <t>基準額（円/Kg）</t>
  </si>
  <si>
    <t>県外</t>
  </si>
  <si>
    <t>青果物</t>
  </si>
  <si>
    <t>花き</t>
  </si>
  <si>
    <t>畜産物</t>
  </si>
  <si>
    <t>鮮魚等</t>
  </si>
  <si>
    <t>船舶</t>
  </si>
  <si>
    <t>宮古島</t>
  </si>
  <si>
    <t>全区分</t>
  </si>
  <si>
    <t>石垣島</t>
  </si>
  <si>
    <t>久米島</t>
  </si>
  <si>
    <t>多良間島</t>
  </si>
  <si>
    <t>与那国島</t>
  </si>
  <si>
    <t>沖縄本島周辺離島</t>
  </si>
  <si>
    <t>南大東島又は北大東島</t>
    <phoneticPr fontId="1"/>
  </si>
  <si>
    <t>石垣島周辺離島</t>
    <phoneticPr fontId="1"/>
  </si>
  <si>
    <t>南大東島又は北大東島</t>
    <rPh sb="0" eb="4">
      <t>ミナミダイトウジマ</t>
    </rPh>
    <rPh sb="4" eb="5">
      <t>マタ</t>
    </rPh>
    <phoneticPr fontId="1"/>
  </si>
  <si>
    <t>基準額</t>
    <rPh sb="0" eb="3">
      <t>キジュンガク</t>
    </rPh>
    <phoneticPr fontId="1"/>
  </si>
  <si>
    <r>
      <t>令和●年</t>
    </r>
    <r>
      <rPr>
        <sz val="11"/>
        <color rgb="FF0000FF"/>
        <rFont val="ＭＳ 明朝"/>
        <family val="1"/>
        <charset val="128"/>
      </rPr>
      <t>４月１日</t>
    </r>
    <phoneticPr fontId="1"/>
  </si>
  <si>
    <r>
      <t>令和●年</t>
    </r>
    <r>
      <rPr>
        <sz val="11"/>
        <color rgb="FF0000FF"/>
        <rFont val="ＭＳ 明朝"/>
        <family val="1"/>
        <charset val="128"/>
      </rPr>
      <t>３月31日</t>
    </r>
    <phoneticPr fontId="1"/>
  </si>
  <si>
    <t>〒●●●●●●●</t>
    <phoneticPr fontId="1"/>
  </si>
  <si>
    <t>沖縄県●●</t>
    <rPh sb="0" eb="3">
      <t>オキナワケン</t>
    </rPh>
    <phoneticPr fontId="1"/>
  </si>
  <si>
    <t>●●組合　</t>
    <rPh sb="2" eb="4">
      <t>クミアイ</t>
    </rPh>
    <phoneticPr fontId="1"/>
  </si>
  <si>
    <t>●●●-●●●-●●●●</t>
    <phoneticPr fontId="1"/>
  </si>
  <si>
    <t>石垣島周辺離島</t>
  </si>
  <si>
    <t>南大東島</t>
    <phoneticPr fontId="1"/>
  </si>
  <si>
    <t>北大東島</t>
    <phoneticPr fontId="1"/>
  </si>
  <si>
    <t>さやいんげん</t>
    <phoneticPr fontId="1"/>
  </si>
  <si>
    <t>ゴーヤー</t>
    <phoneticPr fontId="1"/>
  </si>
  <si>
    <t>沖縄本島周辺離島</t>
    <rPh sb="0" eb="2">
      <t>オキナワ</t>
    </rPh>
    <rPh sb="2" eb="4">
      <t>ホントウ</t>
    </rPh>
    <rPh sb="4" eb="6">
      <t>シュウヘン</t>
    </rPh>
    <rPh sb="6" eb="8">
      <t>リトウ</t>
    </rPh>
    <phoneticPr fontId="1"/>
  </si>
  <si>
    <r>
      <t>令和</t>
    </r>
    <r>
      <rPr>
        <sz val="11"/>
        <color rgb="FF0000FF"/>
        <rFont val="ＭＳ 明朝"/>
        <family val="1"/>
        <charset val="128"/>
      </rPr>
      <t>●</t>
    </r>
    <r>
      <rPr>
        <sz val="11"/>
        <rFont val="ＭＳ 明朝"/>
        <family val="1"/>
        <charset val="128"/>
      </rPr>
      <t>年</t>
    </r>
    <r>
      <rPr>
        <sz val="11"/>
        <color rgb="FF0000FF"/>
        <rFont val="ＭＳ 明朝"/>
        <family val="1"/>
        <charset val="128"/>
      </rPr>
      <t>●</t>
    </r>
    <r>
      <rPr>
        <sz val="11"/>
        <rFont val="ＭＳ 明朝"/>
        <family val="1"/>
        <charset val="128"/>
      </rPr>
      <t>月</t>
    </r>
    <r>
      <rPr>
        <sz val="11"/>
        <color rgb="FF0000FF"/>
        <rFont val="ＭＳ 明朝"/>
        <family val="1"/>
        <charset val="128"/>
      </rPr>
      <t>●</t>
    </r>
    <r>
      <rPr>
        <sz val="11"/>
        <rFont val="ＭＳ 明朝"/>
        <family val="1"/>
        <charset val="128"/>
      </rPr>
      <t>日</t>
    </r>
    <rPh sb="0" eb="2">
      <t>レイワ</t>
    </rPh>
    <rPh sb="3" eb="4">
      <t>ネン</t>
    </rPh>
    <rPh sb="5" eb="6">
      <t>ガツ</t>
    </rPh>
    <rPh sb="7" eb="8">
      <t>ニチ</t>
    </rPh>
    <phoneticPr fontId="1"/>
  </si>
  <si>
    <t>●●組合　</t>
    <phoneticPr fontId="1"/>
  </si>
  <si>
    <t>団体名</t>
    <rPh sb="0" eb="2">
      <t>ダンタイ</t>
    </rPh>
    <rPh sb="2" eb="3">
      <t>メイ</t>
    </rPh>
    <phoneticPr fontId="1"/>
  </si>
  <si>
    <t>申請額</t>
    <phoneticPr fontId="1"/>
  </si>
  <si>
    <t>（円）</t>
    <phoneticPr fontId="1"/>
  </si>
  <si>
    <t>要領別記第３号様式</t>
    <rPh sb="0" eb="2">
      <t>ヨウリョウ</t>
    </rPh>
    <rPh sb="2" eb="4">
      <t>ベッキ</t>
    </rPh>
    <rPh sb="4" eb="5">
      <t>ダイ</t>
    </rPh>
    <rPh sb="7" eb="9">
      <t>ヨウシキ</t>
    </rPh>
    <phoneticPr fontId="1"/>
  </si>
  <si>
    <t>市町村　殿</t>
    <rPh sb="0" eb="3">
      <t>シチョウソン</t>
    </rPh>
    <rPh sb="4" eb="5">
      <t>ドノ</t>
    </rPh>
    <phoneticPr fontId="1"/>
  </si>
  <si>
    <t>おきなわ農林水産物県外出荷促進事業（北部・離島地域振興）
補助金交付申請書</t>
    <rPh sb="4" eb="6">
      <t>ノウリン</t>
    </rPh>
    <rPh sb="6" eb="9">
      <t>スイサンブツ</t>
    </rPh>
    <rPh sb="9" eb="11">
      <t>ケンガイ</t>
    </rPh>
    <rPh sb="11" eb="13">
      <t>シュッカ</t>
    </rPh>
    <rPh sb="13" eb="15">
      <t>ソクシン</t>
    </rPh>
    <rPh sb="15" eb="17">
      <t>ジギョウ</t>
    </rPh>
    <rPh sb="29" eb="30">
      <t>タスク</t>
    </rPh>
    <rPh sb="30" eb="31">
      <t>スケ</t>
    </rPh>
    <rPh sb="31" eb="32">
      <t>カネ</t>
    </rPh>
    <rPh sb="32" eb="33">
      <t>コウ</t>
    </rPh>
    <rPh sb="33" eb="34">
      <t>ヅケ</t>
    </rPh>
    <rPh sb="34" eb="35">
      <t>サル</t>
    </rPh>
    <rPh sb="35" eb="36">
      <t>ショウ</t>
    </rPh>
    <rPh sb="36" eb="37">
      <t>ショ</t>
    </rPh>
    <phoneticPr fontId="1"/>
  </si>
  <si>
    <t>おきなわ農林水産物県外出荷促進事業（北部・離島地域振興）    　事業計画書</t>
    <rPh sb="18" eb="20">
      <t>ホクブ</t>
    </rPh>
    <rPh sb="21" eb="27">
      <t>リトウチイキシンコウ</t>
    </rPh>
    <rPh sb="33" eb="34">
      <t>コト</t>
    </rPh>
    <rPh sb="34" eb="35">
      <t>ギョウ</t>
    </rPh>
    <rPh sb="35" eb="36">
      <t>ケイ</t>
    </rPh>
    <rPh sb="36" eb="37">
      <t>ガ</t>
    </rPh>
    <rPh sb="37" eb="38">
      <t>ショ</t>
    </rPh>
    <phoneticPr fontId="1"/>
  </si>
  <si>
    <t>指定品目</t>
    <rPh sb="0" eb="4">
      <t>シテイヒンモク</t>
    </rPh>
    <phoneticPr fontId="1"/>
  </si>
  <si>
    <t>域　　　　　外　　　　　出　　　　　荷　　　　　分</t>
    <rPh sb="0" eb="1">
      <t>イキ</t>
    </rPh>
    <rPh sb="6" eb="7">
      <t>ソト</t>
    </rPh>
    <rPh sb="12" eb="13">
      <t>デ</t>
    </rPh>
    <rPh sb="18" eb="19">
      <t>ニ</t>
    </rPh>
    <rPh sb="24" eb="25">
      <t>ブン</t>
    </rPh>
    <phoneticPr fontId="1"/>
  </si>
  <si>
    <t>　　輸　　送　　重　　量　　（kg）</t>
    <rPh sb="2" eb="3">
      <t>ユ</t>
    </rPh>
    <rPh sb="5" eb="6">
      <t>ソウ</t>
    </rPh>
    <rPh sb="8" eb="9">
      <t>ジュウ</t>
    </rPh>
    <rPh sb="11" eb="12">
      <t>リョウ</t>
    </rPh>
    <phoneticPr fontId="1"/>
  </si>
  <si>
    <t>●●　●●</t>
    <phoneticPr fontId="1"/>
  </si>
  <si>
    <t>●●</t>
    <phoneticPr fontId="1"/>
  </si>
  <si>
    <r>
      <t>　令和</t>
    </r>
    <r>
      <rPr>
        <sz val="11"/>
        <color rgb="FF0000FF"/>
        <rFont val="ＭＳ 明朝"/>
        <family val="1"/>
        <charset val="128"/>
      </rPr>
      <t>●</t>
    </r>
    <r>
      <rPr>
        <sz val="11"/>
        <rFont val="ＭＳ 明朝"/>
        <family val="1"/>
        <charset val="128"/>
      </rPr>
      <t>年度において、下記のとおり補助金の交付を受けたいので、おきなわ農林水産物県外出荷促進事業（北部・離島地域振興）補助金実施要領の規定に基づき申請します。</t>
    </r>
    <rPh sb="1" eb="3">
      <t>レイワ</t>
    </rPh>
    <rPh sb="4" eb="6">
      <t>ネンド</t>
    </rPh>
    <rPh sb="11" eb="13">
      <t>カキ</t>
    </rPh>
    <rPh sb="17" eb="20">
      <t>ホジョキン</t>
    </rPh>
    <rPh sb="21" eb="23">
      <t>コウフ</t>
    </rPh>
    <rPh sb="24" eb="25">
      <t>ウ</t>
    </rPh>
    <rPh sb="35" eb="37">
      <t>ノウリン</t>
    </rPh>
    <rPh sb="37" eb="40">
      <t>スイサンブツ</t>
    </rPh>
    <rPh sb="40" eb="42">
      <t>ケンガイ</t>
    </rPh>
    <rPh sb="42" eb="44">
      <t>シュッカ</t>
    </rPh>
    <rPh sb="44" eb="46">
      <t>ソクシン</t>
    </rPh>
    <rPh sb="46" eb="48">
      <t>ジギョウ</t>
    </rPh>
    <rPh sb="59" eb="62">
      <t>ホジョキン</t>
    </rPh>
    <rPh sb="62" eb="64">
      <t>ジッシ</t>
    </rPh>
    <rPh sb="64" eb="66">
      <t>ヨウリョウ</t>
    </rPh>
    <rPh sb="67" eb="69">
      <t>キテイ</t>
    </rPh>
    <rPh sb="70" eb="71">
      <t>モト</t>
    </rPh>
    <rPh sb="73" eb="75">
      <t>シンセイ</t>
    </rPh>
    <phoneticPr fontId="1"/>
  </si>
  <si>
    <t>おきなわ農林水産物県外出荷促進事業（北部・離島地域振興）    　事業計画書</t>
    <rPh sb="33" eb="34">
      <t>コト</t>
    </rPh>
    <rPh sb="34" eb="35">
      <t>ギョウ</t>
    </rPh>
    <rPh sb="35" eb="36">
      <t>ケイ</t>
    </rPh>
    <rPh sb="36" eb="37">
      <t>ガ</t>
    </rPh>
    <rPh sb="37" eb="38">
      <t>ショ</t>
    </rPh>
    <phoneticPr fontId="1"/>
  </si>
  <si>
    <t>　●●　●●</t>
    <phoneticPr fontId="1"/>
  </si>
  <si>
    <t>構成員数</t>
    <rPh sb="0" eb="4">
      <t>コウセイインスウ</t>
    </rPh>
    <phoneticPr fontId="1"/>
  </si>
  <si>
    <t>組織形態</t>
    <rPh sb="0" eb="2">
      <t>ソシキ</t>
    </rPh>
    <rPh sb="2" eb="4">
      <t>ケイタイ</t>
    </rPh>
    <phoneticPr fontId="1"/>
  </si>
  <si>
    <t>構成員数</t>
    <rPh sb="0" eb="3">
      <t>コウセイイン</t>
    </rPh>
    <rPh sb="3" eb="4">
      <t>スウ</t>
    </rPh>
    <phoneticPr fontId="1"/>
  </si>
  <si>
    <t>　●人</t>
    <rPh sb="2" eb="3">
      <t>ニン</t>
    </rPh>
    <phoneticPr fontId="1"/>
  </si>
  <si>
    <t>組織形態</t>
    <rPh sb="0" eb="4">
      <t>ソシキケイタイ</t>
    </rPh>
    <phoneticPr fontId="1"/>
  </si>
  <si>
    <t>ア　農業協同組合等</t>
    <rPh sb="2" eb="4">
      <t>ノウギョウ</t>
    </rPh>
    <rPh sb="4" eb="8">
      <t>キョウドウクミアイ</t>
    </rPh>
    <rPh sb="8" eb="9">
      <t>トウ</t>
    </rPh>
    <phoneticPr fontId="1"/>
  </si>
  <si>
    <t>イ　漁業協同組合等</t>
    <rPh sb="2" eb="4">
      <t>ギョギョウ</t>
    </rPh>
    <rPh sb="4" eb="6">
      <t>キョウドウ</t>
    </rPh>
    <rPh sb="6" eb="8">
      <t>クミアイ</t>
    </rPh>
    <rPh sb="8" eb="9">
      <t>トウ</t>
    </rPh>
    <phoneticPr fontId="1"/>
  </si>
  <si>
    <t>ウ　森林組合等</t>
    <rPh sb="2" eb="6">
      <t>シンリンクミアイ</t>
    </rPh>
    <rPh sb="6" eb="7">
      <t>トウ</t>
    </rPh>
    <phoneticPr fontId="1"/>
  </si>
  <si>
    <t>エ　中小企業等協同組合法等に規定する組合等</t>
    <rPh sb="2" eb="4">
      <t>チュウショウ</t>
    </rPh>
    <rPh sb="4" eb="6">
      <t>キギョウ</t>
    </rPh>
    <rPh sb="6" eb="7">
      <t>トウ</t>
    </rPh>
    <rPh sb="7" eb="9">
      <t>キョウドウ</t>
    </rPh>
    <rPh sb="9" eb="11">
      <t>クミアイ</t>
    </rPh>
    <rPh sb="11" eb="12">
      <t>ホウ</t>
    </rPh>
    <rPh sb="12" eb="13">
      <t>トウ</t>
    </rPh>
    <rPh sb="14" eb="16">
      <t>キテイ</t>
    </rPh>
    <rPh sb="18" eb="20">
      <t>クミアイ</t>
    </rPh>
    <rPh sb="20" eb="21">
      <t>トウ</t>
    </rPh>
    <phoneticPr fontId="1"/>
  </si>
  <si>
    <t>オ-１　農地所有適格法人</t>
    <rPh sb="4" eb="6">
      <t>ノウチ</t>
    </rPh>
    <rPh sb="6" eb="8">
      <t>ショユウ</t>
    </rPh>
    <rPh sb="8" eb="10">
      <t>テキカク</t>
    </rPh>
    <rPh sb="10" eb="12">
      <t>ホウジン</t>
    </rPh>
    <phoneticPr fontId="1"/>
  </si>
  <si>
    <t>オ-２　構成員３戸以上の任意団体</t>
    <rPh sb="4" eb="7">
      <t>コウセイイン</t>
    </rPh>
    <rPh sb="8" eb="9">
      <t>コ</t>
    </rPh>
    <rPh sb="9" eb="11">
      <t>イジョウ</t>
    </rPh>
    <rPh sb="12" eb="14">
      <t>ニンイ</t>
    </rPh>
    <rPh sb="14" eb="16">
      <t>ダンタイ</t>
    </rPh>
    <phoneticPr fontId="1"/>
  </si>
  <si>
    <t>別    紙</t>
    <rPh sb="0" eb="1">
      <t>ベツ</t>
    </rPh>
    <rPh sb="5" eb="6">
      <t>カミ</t>
    </rPh>
    <phoneticPr fontId="1"/>
  </si>
  <si>
    <t>農業を営む者の概要</t>
    <rPh sb="0" eb="2">
      <t>ノウギョウ</t>
    </rPh>
    <rPh sb="3" eb="4">
      <t>イトナ</t>
    </rPh>
    <rPh sb="5" eb="6">
      <t>モノ</t>
    </rPh>
    <rPh sb="7" eb="9">
      <t>ガイヨウ</t>
    </rPh>
    <phoneticPr fontId="1"/>
  </si>
  <si>
    <t>構成員１</t>
    <rPh sb="0" eb="3">
      <t>コウセイイン</t>
    </rPh>
    <phoneticPr fontId="1"/>
  </si>
  <si>
    <t>氏名</t>
    <rPh sb="0" eb="1">
      <t>シ</t>
    </rPh>
    <rPh sb="1" eb="2">
      <t>メイ</t>
    </rPh>
    <phoneticPr fontId="1"/>
  </si>
  <si>
    <t>電話番号</t>
    <rPh sb="0" eb="2">
      <t>デンワ</t>
    </rPh>
    <rPh sb="2" eb="4">
      <t>バンゴウ</t>
    </rPh>
    <phoneticPr fontId="1"/>
  </si>
  <si>
    <t>住所</t>
    <rPh sb="0" eb="2">
      <t>ジュウショ</t>
    </rPh>
    <phoneticPr fontId="1"/>
  </si>
  <si>
    <t>農地の所在地</t>
    <rPh sb="0" eb="2">
      <t>ノウチ</t>
    </rPh>
    <rPh sb="3" eb="6">
      <t>ショザイチ</t>
    </rPh>
    <phoneticPr fontId="1"/>
  </si>
  <si>
    <t>経営耕地面積</t>
    <rPh sb="0" eb="2">
      <t>ケイエイ</t>
    </rPh>
    <rPh sb="2" eb="4">
      <t>コウチ</t>
    </rPh>
    <rPh sb="4" eb="6">
      <t>メンセキ</t>
    </rPh>
    <phoneticPr fontId="1"/>
  </si>
  <si>
    <t>ａ</t>
    <phoneticPr fontId="1"/>
  </si>
  <si>
    <t>直近１年間の販売金額</t>
    <rPh sb="0" eb="2">
      <t>チョッキン</t>
    </rPh>
    <rPh sb="3" eb="5">
      <t>ネンカン</t>
    </rPh>
    <rPh sb="6" eb="8">
      <t>ハンバイ</t>
    </rPh>
    <rPh sb="8" eb="10">
      <t>キンガク</t>
    </rPh>
    <phoneticPr fontId="1"/>
  </si>
  <si>
    <t>うち指定品目に係る分</t>
    <rPh sb="7" eb="8">
      <t>カカ</t>
    </rPh>
    <rPh sb="9" eb="10">
      <t>ブン</t>
    </rPh>
    <phoneticPr fontId="1"/>
  </si>
  <si>
    <t>構成員２</t>
    <rPh sb="0" eb="3">
      <t>コウセイイン</t>
    </rPh>
    <phoneticPr fontId="1"/>
  </si>
  <si>
    <t>構成員３</t>
    <rPh sb="0" eb="3">
      <t>コウセイイン</t>
    </rPh>
    <phoneticPr fontId="1"/>
  </si>
  <si>
    <t>漁業を営む者の概要</t>
    <rPh sb="0" eb="2">
      <t>ギョギョウ</t>
    </rPh>
    <rPh sb="3" eb="4">
      <t>イトナ</t>
    </rPh>
    <rPh sb="5" eb="6">
      <t>モノ</t>
    </rPh>
    <rPh sb="7" eb="9">
      <t>ガイヨウ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</si>
  <si>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</si>
  <si>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</si>
  <si>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漁船登録番号</t>
    <rPh sb="0" eb="2">
      <t>ギョセン</t>
    </rPh>
    <rPh sb="2" eb="4">
      <t>トウロク</t>
    </rPh>
    <rPh sb="4" eb="6">
      <t>バンゴウ</t>
    </rPh>
    <phoneticPr fontId="1"/>
  </si>
  <si>
    <t>所有施設の概要</t>
    <rPh sb="0" eb="2">
      <t>ショユウ</t>
    </rPh>
    <rPh sb="2" eb="4">
      <t>シセツ</t>
    </rPh>
    <rPh sb="5" eb="7">
      <t>ガイヨウ</t>
    </rPh>
    <phoneticPr fontId="1"/>
  </si>
  <si>
    <t>うち指定品目</t>
    <phoneticPr fontId="1"/>
  </si>
  <si>
    <t>別紙（第１号様式）</t>
    <rPh sb="0" eb="2">
      <t>ベッシ</t>
    </rPh>
    <rPh sb="3" eb="4">
      <t>ダイ</t>
    </rPh>
    <rPh sb="5" eb="6">
      <t>ゴウ</t>
    </rPh>
    <rPh sb="6" eb="8">
      <t>ヨウシキ</t>
    </rPh>
    <phoneticPr fontId="1"/>
  </si>
  <si>
    <t>畜産業を営む者の概要</t>
    <rPh sb="0" eb="3">
      <t>チクサンギョウ</t>
    </rPh>
    <rPh sb="4" eb="5">
      <t>イトナ</t>
    </rPh>
    <rPh sb="6" eb="7">
      <t>モノ</t>
    </rPh>
    <rPh sb="8" eb="10">
      <t>ガイヨウ</t>
    </rPh>
    <phoneticPr fontId="1"/>
  </si>
  <si>
    <t>畜　　　種</t>
    <rPh sb="0" eb="1">
      <t>チク</t>
    </rPh>
    <rPh sb="4" eb="5">
      <t>シュ</t>
    </rPh>
    <phoneticPr fontId="1"/>
  </si>
  <si>
    <t>４</t>
    <phoneticPr fontId="1"/>
  </si>
  <si>
    <t>林業を営む者の概要</t>
    <rPh sb="0" eb="2">
      <t>リンギョウ</t>
    </rPh>
    <rPh sb="3" eb="4">
      <t>イトナ</t>
    </rPh>
    <rPh sb="5" eb="6">
      <t>モノ</t>
    </rPh>
    <rPh sb="7" eb="9">
      <t>ガイヨウ</t>
    </rPh>
    <phoneticPr fontId="1"/>
  </si>
  <si>
    <t>栽培品種</t>
    <rPh sb="0" eb="2">
      <t>サイバイ</t>
    </rPh>
    <rPh sb="2" eb="4">
      <t>ヒンシュ</t>
    </rPh>
    <phoneticPr fontId="1"/>
  </si>
  <si>
    <t>※要領第２の２（２）の「農林漁業を営む者の組織する団体」に該当するとき記載すること。</t>
    <rPh sb="1" eb="3">
      <t>ヨウリョウ</t>
    </rPh>
    <rPh sb="3" eb="4">
      <t>ダイ</t>
    </rPh>
    <rPh sb="12" eb="16">
      <t>ノウリンギョギョウ</t>
    </rPh>
    <rPh sb="17" eb="18">
      <t>イトナ</t>
    </rPh>
    <rPh sb="19" eb="20">
      <t>モノ</t>
    </rPh>
    <rPh sb="21" eb="23">
      <t>ソシキ</t>
    </rPh>
    <rPh sb="25" eb="27">
      <t>ダンタイ</t>
    </rPh>
    <rPh sb="29" eb="31">
      <t>ガイトウ</t>
    </rPh>
    <rPh sb="35" eb="37">
      <t>キサイ</t>
    </rPh>
    <phoneticPr fontId="1"/>
  </si>
  <si>
    <t>野菜（一次加工品）</t>
    <rPh sb="0" eb="2">
      <t>ヤサイ</t>
    </rPh>
    <rPh sb="3" eb="8">
      <t>イチジカコウヒン</t>
    </rPh>
    <phoneticPr fontId="1"/>
  </si>
  <si>
    <t>果樹（一次加工品）</t>
    <rPh sb="0" eb="2">
      <t>カジュ</t>
    </rPh>
    <phoneticPr fontId="1"/>
  </si>
  <si>
    <t>その他（一次加工品）</t>
    <rPh sb="2" eb="3">
      <t>タ</t>
    </rPh>
    <phoneticPr fontId="1"/>
  </si>
  <si>
    <t>花き（一次加工品）</t>
    <rPh sb="0" eb="1">
      <t>カ</t>
    </rPh>
    <phoneticPr fontId="1"/>
  </si>
  <si>
    <t>水産物（一次加工品）</t>
    <rPh sb="0" eb="3">
      <t>スイサンブツ</t>
    </rPh>
    <phoneticPr fontId="1"/>
  </si>
  <si>
    <t>畜産物（一次加工品）</t>
    <rPh sb="0" eb="3">
      <t>チクサンブツ</t>
    </rPh>
    <phoneticPr fontId="1"/>
  </si>
  <si>
    <t>カ-１　地域特産物を販売する法人</t>
    <rPh sb="4" eb="6">
      <t>チイキ</t>
    </rPh>
    <rPh sb="6" eb="9">
      <t>トクサンブツ</t>
    </rPh>
    <rPh sb="10" eb="12">
      <t>ハンバイ</t>
    </rPh>
    <rPh sb="14" eb="16">
      <t>ホウジン</t>
    </rPh>
    <phoneticPr fontId="1"/>
  </si>
  <si>
    <t>カ-２　市町村協議</t>
    <rPh sb="4" eb="7">
      <t>シチョウソン</t>
    </rPh>
    <rPh sb="7" eb="9">
      <t>キョウギ</t>
    </rPh>
    <phoneticPr fontId="1"/>
  </si>
  <si>
    <t>R８基本額</t>
    <rPh sb="2" eb="5">
      <t>キホンガク</t>
    </rPh>
    <phoneticPr fontId="2"/>
  </si>
  <si>
    <t>－</t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</si>
  <si>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1"/>
  </si>
  <si>
    <t>石垣市長　中山　義隆　　様</t>
    <rPh sb="0" eb="4">
      <t>イシガキシチョウ</t>
    </rPh>
    <rPh sb="5" eb="7">
      <t>ナカヤマ</t>
    </rPh>
    <rPh sb="8" eb="10">
      <t>ヨシタカ</t>
    </rPh>
    <rPh sb="12" eb="13">
      <t>サマ</t>
    </rPh>
    <phoneticPr fontId="1"/>
  </si>
  <si>
    <t>　令和8年度において、下記のとおり補助金の交付を受けたいので、おきなわ農林水産物県外出荷促進事業（北部・離島地域振興）補助金実施要領の規定に基づき申請します。</t>
    <rPh sb="1" eb="3">
      <t>レイワ</t>
    </rPh>
    <rPh sb="4" eb="6">
      <t>ネンド</t>
    </rPh>
    <rPh sb="11" eb="13">
      <t>カキ</t>
    </rPh>
    <rPh sb="17" eb="20">
      <t>ホジョキン</t>
    </rPh>
    <rPh sb="21" eb="23">
      <t>コウフ</t>
    </rPh>
    <rPh sb="24" eb="25">
      <t>ウ</t>
    </rPh>
    <rPh sb="35" eb="37">
      <t>ノウリン</t>
    </rPh>
    <rPh sb="37" eb="40">
      <t>スイサンブツ</t>
    </rPh>
    <rPh sb="40" eb="42">
      <t>ケンガイ</t>
    </rPh>
    <rPh sb="42" eb="44">
      <t>シュッカ</t>
    </rPh>
    <rPh sb="44" eb="46">
      <t>ソクシン</t>
    </rPh>
    <rPh sb="46" eb="48">
      <t>ジギョウ</t>
    </rPh>
    <rPh sb="59" eb="62">
      <t>ホジョキン</t>
    </rPh>
    <rPh sb="62" eb="64">
      <t>ジッシ</t>
    </rPh>
    <rPh sb="64" eb="66">
      <t>ヨウリョウ</t>
    </rPh>
    <rPh sb="67" eb="69">
      <t>キテイ</t>
    </rPh>
    <rPh sb="70" eb="71">
      <t>モト</t>
    </rPh>
    <rPh sb="73" eb="75">
      <t>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</si>
</sst>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 "/>
    <numFmt numFmtId="178" formatCode="#,##0;&quot;△ &quot;#,##0"/>
  </numFmts>
  <fonts count="3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13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rgb="FF0000FF"/>
      <name val="ＭＳ 明朝"/>
      <family val="1"/>
      <charset val="128"/>
    </font>
    <font>
      <sz val="10"/>
      <color rgb="FF0000FF"/>
      <name val="ＭＳ Ｐゴシック"/>
      <family val="3"/>
      <charset val="128"/>
    </font>
    <font>
      <sz val="10"/>
      <color rgb="FF0000FF"/>
      <name val="ＭＳ 明朝"/>
      <family val="1"/>
      <charset val="128"/>
    </font>
    <font>
      <sz val="11"/>
      <color rgb="FF0000FF"/>
      <name val="ＭＳ Ｐゴシック"/>
      <family val="3"/>
      <charset val="128"/>
    </font>
    <font>
      <u/>
      <sz val="10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8" borderId="41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0" fontId="6" fillId="3" borderId="42" applyNumberFormat="0" applyFont="0" applyAlignment="0" applyProtection="0">
      <alignment vertical="center"/>
    </xf>
    <xf numFmtId="0" fontId="15" fillId="0" borderId="43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4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9" fillId="0" borderId="45" applyNumberFormat="0" applyFill="0" applyAlignment="0" applyProtection="0">
      <alignment vertical="center"/>
    </xf>
    <xf numFmtId="0" fontId="20" fillId="0" borderId="46" applyNumberFormat="0" applyFill="0" applyAlignment="0" applyProtection="0">
      <alignment vertical="center"/>
    </xf>
    <xf numFmtId="0" fontId="21" fillId="0" borderId="4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8" applyNumberFormat="0" applyFill="0" applyAlignment="0" applyProtection="0">
      <alignment vertical="center"/>
    </xf>
    <xf numFmtId="0" fontId="23" fillId="31" borderId="4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44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29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177" fontId="2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177" fontId="5" fillId="0" borderId="0" xfId="0" applyNumberFormat="1" applyFont="1" applyAlignment="1">
      <alignment vertical="center" shrinkToFit="1"/>
    </xf>
    <xf numFmtId="177" fontId="5" fillId="0" borderId="8" xfId="0" applyNumberFormat="1" applyFont="1" applyBorder="1" applyAlignment="1">
      <alignment vertical="center" shrinkToFit="1"/>
    </xf>
    <xf numFmtId="49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 shrinkToFit="1"/>
    </xf>
    <xf numFmtId="0" fontId="27" fillId="0" borderId="0" xfId="0" applyFont="1" applyAlignment="1">
      <alignment vertical="center" wrapText="1" shrinkToFit="1"/>
    </xf>
    <xf numFmtId="0" fontId="28" fillId="0" borderId="0" xfId="0" applyFont="1" applyAlignment="1">
      <alignment vertical="center" shrinkToFit="1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177" fontId="27" fillId="0" borderId="0" xfId="0" applyNumberFormat="1" applyFont="1" applyAlignment="1">
      <alignment vertical="center" shrinkToFit="1"/>
    </xf>
    <xf numFmtId="177" fontId="0" fillId="0" borderId="0" xfId="0" applyNumberFormat="1"/>
    <xf numFmtId="0" fontId="27" fillId="0" borderId="34" xfId="0" applyFont="1" applyBorder="1" applyAlignment="1">
      <alignment horizontal="center" vertical="center" shrinkToFit="1"/>
    </xf>
    <xf numFmtId="0" fontId="27" fillId="0" borderId="30" xfId="0" applyFont="1" applyBorder="1" applyAlignment="1">
      <alignment horizontal="center" vertical="center" shrinkToFit="1"/>
    </xf>
    <xf numFmtId="0" fontId="27" fillId="0" borderId="4" xfId="0" applyFont="1" applyBorder="1" applyAlignment="1">
      <alignment horizontal="center" vertical="center" shrinkToFit="1"/>
    </xf>
    <xf numFmtId="0" fontId="27" fillId="0" borderId="33" xfId="0" applyFont="1" applyBorder="1" applyAlignment="1">
      <alignment horizontal="center" vertical="center" shrinkToFit="1"/>
    </xf>
    <xf numFmtId="177" fontId="27" fillId="0" borderId="32" xfId="0" applyNumberFormat="1" applyFont="1" applyBorder="1" applyAlignment="1">
      <alignment vertical="center" shrinkToFit="1"/>
    </xf>
    <xf numFmtId="0" fontId="27" fillId="0" borderId="31" xfId="0" applyFont="1" applyBorder="1" applyAlignment="1">
      <alignment horizontal="center" vertical="center" shrinkToFit="1"/>
    </xf>
    <xf numFmtId="177" fontId="27" fillId="0" borderId="30" xfId="0" applyNumberFormat="1" applyFont="1" applyBorder="1" applyAlignment="1">
      <alignment vertical="center" shrinkToFit="1"/>
    </xf>
    <xf numFmtId="177" fontId="27" fillId="0" borderId="33" xfId="0" applyNumberFormat="1" applyFont="1" applyBorder="1" applyAlignment="1">
      <alignment vertical="center" shrinkToFit="1"/>
    </xf>
    <xf numFmtId="177" fontId="27" fillId="0" borderId="35" xfId="0" applyNumberFormat="1" applyFont="1" applyBorder="1" applyAlignment="1">
      <alignment vertical="center" shrinkToFit="1"/>
    </xf>
    <xf numFmtId="177" fontId="27" fillId="0" borderId="28" xfId="0" applyNumberFormat="1" applyFont="1" applyBorder="1" applyAlignment="1">
      <alignment vertical="center" shrinkToFit="1"/>
    </xf>
    <xf numFmtId="0" fontId="27" fillId="0" borderId="15" xfId="0" applyFont="1" applyBorder="1" applyAlignment="1">
      <alignment horizontal="center" vertical="center" shrinkToFit="1"/>
    </xf>
    <xf numFmtId="177" fontId="27" fillId="0" borderId="38" xfId="0" applyNumberFormat="1" applyFont="1" applyBorder="1" applyAlignment="1">
      <alignment vertical="center" shrinkToFit="1"/>
    </xf>
    <xf numFmtId="0" fontId="27" fillId="0" borderId="39" xfId="0" applyFont="1" applyBorder="1" applyAlignment="1">
      <alignment horizontal="center" vertical="center" shrinkToFit="1"/>
    </xf>
    <xf numFmtId="177" fontId="27" fillId="0" borderId="36" xfId="0" applyNumberFormat="1" applyFont="1" applyBorder="1" applyAlignment="1">
      <alignment vertical="center" shrinkToFit="1"/>
    </xf>
    <xf numFmtId="177" fontId="27" fillId="0" borderId="29" xfId="0" applyNumberFormat="1" applyFont="1" applyBorder="1" applyAlignment="1">
      <alignment vertical="center" shrinkToFit="1"/>
    </xf>
    <xf numFmtId="177" fontId="27" fillId="0" borderId="27" xfId="0" applyNumberFormat="1" applyFont="1" applyBorder="1" applyAlignment="1">
      <alignment vertical="center" shrinkToFit="1"/>
    </xf>
    <xf numFmtId="177" fontId="27" fillId="0" borderId="24" xfId="0" applyNumberFormat="1" applyFont="1" applyBorder="1" applyAlignment="1">
      <alignment vertical="center" shrinkToFit="1"/>
    </xf>
    <xf numFmtId="177" fontId="27" fillId="0" borderId="26" xfId="0" applyNumberFormat="1" applyFont="1" applyBorder="1" applyAlignment="1">
      <alignment vertical="center" shrinkToFit="1"/>
    </xf>
    <xf numFmtId="0" fontId="5" fillId="0" borderId="2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177" fontId="5" fillId="0" borderId="4" xfId="0" applyNumberFormat="1" applyFont="1" applyBorder="1" applyAlignment="1">
      <alignment vertical="center" shrinkToFit="1"/>
    </xf>
    <xf numFmtId="177" fontId="5" fillId="0" borderId="15" xfId="0" applyNumberFormat="1" applyFont="1" applyBorder="1" applyAlignment="1">
      <alignment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177" fontId="5" fillId="0" borderId="17" xfId="0" applyNumberFormat="1" applyFont="1" applyBorder="1" applyAlignment="1">
      <alignment horizontal="center" vertical="center" shrinkToFit="1"/>
    </xf>
    <xf numFmtId="177" fontId="5" fillId="0" borderId="19" xfId="0" applyNumberFormat="1" applyFont="1" applyBorder="1" applyAlignment="1">
      <alignment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distributed" vertical="center"/>
    </xf>
    <xf numFmtId="177" fontId="27" fillId="0" borderId="51" xfId="0" applyNumberFormat="1" applyFont="1" applyBorder="1" applyAlignment="1">
      <alignment vertical="center" shrinkToFit="1"/>
    </xf>
    <xf numFmtId="177" fontId="27" fillId="0" borderId="52" xfId="0" applyNumberFormat="1" applyFont="1" applyBorder="1" applyAlignment="1">
      <alignment vertical="center" shrinkToFit="1"/>
    </xf>
    <xf numFmtId="177" fontId="27" fillId="0" borderId="53" xfId="0" applyNumberFormat="1" applyFont="1" applyBorder="1" applyAlignment="1">
      <alignment vertical="center" shrinkToFit="1"/>
    </xf>
    <xf numFmtId="177" fontId="27" fillId="0" borderId="54" xfId="0" applyNumberFormat="1" applyFont="1" applyBorder="1" applyAlignment="1">
      <alignment vertical="center" shrinkToFit="1"/>
    </xf>
    <xf numFmtId="0" fontId="27" fillId="0" borderId="55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distributed" vertical="center"/>
    </xf>
    <xf numFmtId="0" fontId="5" fillId="0" borderId="25" xfId="0" applyFont="1" applyBorder="1" applyAlignment="1">
      <alignment horizontal="distributed" vertical="center"/>
    </xf>
    <xf numFmtId="0" fontId="5" fillId="0" borderId="23" xfId="0" applyFont="1" applyBorder="1" applyAlignment="1">
      <alignment horizontal="distributed" vertical="center"/>
    </xf>
    <xf numFmtId="0" fontId="29" fillId="0" borderId="23" xfId="0" applyFont="1" applyBorder="1" applyAlignment="1">
      <alignment horizontal="distributed" vertical="center"/>
    </xf>
    <xf numFmtId="0" fontId="5" fillId="0" borderId="23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49" fontId="5" fillId="0" borderId="4" xfId="0" applyNumberFormat="1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0" borderId="22" xfId="0" applyBorder="1"/>
    <xf numFmtId="0" fontId="0" fillId="0" borderId="25" xfId="0" applyBorder="1"/>
    <xf numFmtId="0" fontId="0" fillId="0" borderId="21" xfId="0" applyBorder="1"/>
    <xf numFmtId="177" fontId="5" fillId="0" borderId="19" xfId="0" applyNumberFormat="1" applyFont="1" applyBorder="1" applyAlignment="1">
      <alignment horizontal="center" vertical="center" shrinkToFit="1"/>
    </xf>
    <xf numFmtId="0" fontId="27" fillId="0" borderId="21" xfId="0" applyFont="1" applyBorder="1" applyAlignment="1">
      <alignment vertical="center" shrinkToFit="1"/>
    </xf>
    <xf numFmtId="0" fontId="27" fillId="0" borderId="25" xfId="0" applyFont="1" applyBorder="1" applyAlignment="1">
      <alignment horizontal="center" vertical="center" shrinkToFit="1"/>
    </xf>
    <xf numFmtId="0" fontId="31" fillId="0" borderId="23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center" shrinkToFit="1"/>
    </xf>
    <xf numFmtId="49" fontId="32" fillId="0" borderId="4" xfId="0" applyNumberFormat="1" applyFont="1" applyBorder="1" applyAlignment="1">
      <alignment horizontal="center" vertical="center" shrinkToFit="1"/>
    </xf>
    <xf numFmtId="49" fontId="32" fillId="0" borderId="5" xfId="0" applyNumberFormat="1" applyFont="1" applyBorder="1" applyAlignment="1">
      <alignment horizontal="left" vertical="center" shrinkToFit="1"/>
    </xf>
    <xf numFmtId="0" fontId="3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0" fillId="33" borderId="0" xfId="0" applyFill="1"/>
    <xf numFmtId="0" fontId="27" fillId="0" borderId="58" xfId="0" applyFont="1" applyBorder="1" applyAlignment="1">
      <alignment horizontal="center" vertical="center" shrinkToFit="1"/>
    </xf>
    <xf numFmtId="0" fontId="27" fillId="0" borderId="57" xfId="0" applyFont="1" applyBorder="1" applyAlignment="1">
      <alignment horizontal="center" vertical="center" shrinkToFit="1"/>
    </xf>
    <xf numFmtId="0" fontId="27" fillId="0" borderId="12" xfId="0" applyFont="1" applyBorder="1" applyAlignment="1">
      <alignment vertical="center" shrinkToFit="1"/>
    </xf>
    <xf numFmtId="0" fontId="27" fillId="0" borderId="12" xfId="0" applyFont="1" applyBorder="1" applyAlignment="1">
      <alignment horizontal="right" vertical="center"/>
    </xf>
    <xf numFmtId="0" fontId="27" fillId="0" borderId="21" xfId="0" applyFont="1" applyBorder="1" applyAlignment="1">
      <alignment vertical="center" wrapText="1" shrinkToFit="1"/>
    </xf>
    <xf numFmtId="177" fontId="32" fillId="0" borderId="19" xfId="0" applyNumberFormat="1" applyFont="1" applyBorder="1" applyAlignment="1">
      <alignment vertical="center" shrinkToFit="1"/>
    </xf>
    <xf numFmtId="177" fontId="32" fillId="0" borderId="19" xfId="0" applyNumberFormat="1" applyFont="1" applyBorder="1" applyAlignment="1">
      <alignment horizontal="center" vertical="center" shrinkToFit="1"/>
    </xf>
    <xf numFmtId="177" fontId="32" fillId="0" borderId="4" xfId="0" applyNumberFormat="1" applyFont="1" applyBorder="1" applyAlignment="1">
      <alignment vertical="center" shrinkToFit="1"/>
    </xf>
    <xf numFmtId="177" fontId="32" fillId="0" borderId="17" xfId="0" applyNumberFormat="1" applyFont="1" applyBorder="1" applyAlignment="1">
      <alignment horizontal="right" vertical="center" shrinkToFit="1"/>
    </xf>
    <xf numFmtId="0" fontId="27" fillId="34" borderId="0" xfId="0" applyFont="1" applyFill="1" applyAlignment="1">
      <alignment vertical="center"/>
    </xf>
    <xf numFmtId="49" fontId="27" fillId="34" borderId="0" xfId="0" applyNumberFormat="1" applyFont="1" applyFill="1" applyAlignment="1">
      <alignment vertical="center"/>
    </xf>
    <xf numFmtId="0" fontId="27" fillId="34" borderId="12" xfId="0" applyFont="1" applyFill="1" applyBorder="1" applyAlignment="1">
      <alignment vertical="center" shrinkToFit="1"/>
    </xf>
    <xf numFmtId="0" fontId="27" fillId="34" borderId="12" xfId="0" applyFont="1" applyFill="1" applyBorder="1" applyAlignment="1">
      <alignment horizontal="right" vertical="center"/>
    </xf>
    <xf numFmtId="0" fontId="27" fillId="34" borderId="21" xfId="0" applyFont="1" applyFill="1" applyBorder="1" applyAlignment="1">
      <alignment vertical="center" shrinkToFit="1"/>
    </xf>
    <xf numFmtId="0" fontId="27" fillId="34" borderId="4" xfId="0" applyFont="1" applyFill="1" applyBorder="1" applyAlignment="1">
      <alignment horizontal="center" vertical="center" shrinkToFit="1"/>
    </xf>
    <xf numFmtId="0" fontId="27" fillId="34" borderId="21" xfId="0" applyFont="1" applyFill="1" applyBorder="1" applyAlignment="1">
      <alignment vertical="center" wrapText="1" shrinkToFit="1"/>
    </xf>
    <xf numFmtId="0" fontId="27" fillId="34" borderId="33" xfId="0" applyFont="1" applyFill="1" applyBorder="1" applyAlignment="1">
      <alignment horizontal="center" vertical="center" shrinkToFit="1"/>
    </xf>
    <xf numFmtId="0" fontId="27" fillId="34" borderId="30" xfId="0" applyFont="1" applyFill="1" applyBorder="1" applyAlignment="1">
      <alignment horizontal="center" vertical="center" shrinkToFit="1"/>
    </xf>
    <xf numFmtId="0" fontId="27" fillId="34" borderId="0" xfId="0" applyFont="1" applyFill="1" applyAlignment="1">
      <alignment vertical="center" shrinkToFit="1"/>
    </xf>
    <xf numFmtId="0" fontId="27" fillId="34" borderId="25" xfId="0" applyFont="1" applyFill="1" applyBorder="1" applyAlignment="1">
      <alignment horizontal="center" vertical="center" shrinkToFit="1"/>
    </xf>
    <xf numFmtId="0" fontId="27" fillId="34" borderId="31" xfId="0" applyFont="1" applyFill="1" applyBorder="1" applyAlignment="1">
      <alignment horizontal="center" vertical="center" shrinkToFit="1"/>
    </xf>
    <xf numFmtId="0" fontId="27" fillId="34" borderId="34" xfId="0" applyFont="1" applyFill="1" applyBorder="1" applyAlignment="1">
      <alignment horizontal="center" vertical="center" shrinkToFit="1"/>
    </xf>
    <xf numFmtId="0" fontId="31" fillId="34" borderId="4" xfId="0" applyFont="1" applyFill="1" applyBorder="1" applyAlignment="1">
      <alignment horizontal="center" vertical="center" shrinkToFit="1"/>
    </xf>
    <xf numFmtId="0" fontId="31" fillId="34" borderId="33" xfId="0" applyFont="1" applyFill="1" applyBorder="1" applyAlignment="1">
      <alignment horizontal="center" vertical="center" shrinkToFit="1"/>
    </xf>
    <xf numFmtId="0" fontId="31" fillId="34" borderId="30" xfId="0" applyFont="1" applyFill="1" applyBorder="1" applyAlignment="1">
      <alignment horizontal="center" vertical="center" shrinkToFit="1"/>
    </xf>
    <xf numFmtId="0" fontId="31" fillId="34" borderId="58" xfId="0" applyFont="1" applyFill="1" applyBorder="1" applyAlignment="1">
      <alignment horizontal="center" vertical="center" shrinkToFit="1"/>
    </xf>
    <xf numFmtId="177" fontId="31" fillId="34" borderId="33" xfId="0" applyNumberFormat="1" applyFont="1" applyFill="1" applyBorder="1" applyAlignment="1">
      <alignment vertical="center" shrinkToFit="1"/>
    </xf>
    <xf numFmtId="177" fontId="31" fillId="34" borderId="30" xfId="0" applyNumberFormat="1" applyFont="1" applyFill="1" applyBorder="1" applyAlignment="1">
      <alignment vertical="center" shrinkToFit="1"/>
    </xf>
    <xf numFmtId="177" fontId="31" fillId="34" borderId="32" xfId="0" applyNumberFormat="1" applyFont="1" applyFill="1" applyBorder="1" applyAlignment="1">
      <alignment vertical="center" shrinkToFit="1"/>
    </xf>
    <xf numFmtId="177" fontId="31" fillId="34" borderId="51" xfId="0" applyNumberFormat="1" applyFont="1" applyFill="1" applyBorder="1" applyAlignment="1">
      <alignment vertical="center" shrinkToFit="1"/>
    </xf>
    <xf numFmtId="177" fontId="31" fillId="34" borderId="52" xfId="0" applyNumberFormat="1" applyFont="1" applyFill="1" applyBorder="1" applyAlignment="1">
      <alignment vertical="center" shrinkToFit="1"/>
    </xf>
    <xf numFmtId="0" fontId="31" fillId="34" borderId="39" xfId="0" applyFont="1" applyFill="1" applyBorder="1" applyAlignment="1">
      <alignment horizontal="center" vertical="center" shrinkToFit="1"/>
    </xf>
    <xf numFmtId="0" fontId="31" fillId="34" borderId="57" xfId="0" applyFont="1" applyFill="1" applyBorder="1" applyAlignment="1">
      <alignment horizontal="center" vertical="center" shrinkToFit="1"/>
    </xf>
    <xf numFmtId="177" fontId="31" fillId="34" borderId="28" xfId="0" applyNumberFormat="1" applyFont="1" applyFill="1" applyBorder="1" applyAlignment="1">
      <alignment vertical="center" shrinkToFit="1"/>
    </xf>
    <xf numFmtId="177" fontId="31" fillId="34" borderId="53" xfId="0" applyNumberFormat="1" applyFont="1" applyFill="1" applyBorder="1" applyAlignment="1">
      <alignment vertical="center" shrinkToFit="1"/>
    </xf>
    <xf numFmtId="0" fontId="27" fillId="34" borderId="15" xfId="0" applyFont="1" applyFill="1" applyBorder="1" applyAlignment="1">
      <alignment horizontal="center" vertical="center" shrinkToFit="1"/>
    </xf>
    <xf numFmtId="177" fontId="31" fillId="34" borderId="38" xfId="0" applyNumberFormat="1" applyFont="1" applyFill="1" applyBorder="1" applyAlignment="1">
      <alignment vertical="center" shrinkToFit="1"/>
    </xf>
    <xf numFmtId="177" fontId="31" fillId="34" borderId="35" xfId="0" applyNumberFormat="1" applyFont="1" applyFill="1" applyBorder="1" applyAlignment="1">
      <alignment vertical="center" shrinkToFit="1"/>
    </xf>
    <xf numFmtId="177" fontId="31" fillId="34" borderId="36" xfId="0" applyNumberFormat="1" applyFont="1" applyFill="1" applyBorder="1" applyAlignment="1">
      <alignment vertical="center" shrinkToFit="1"/>
    </xf>
    <xf numFmtId="177" fontId="31" fillId="34" borderId="54" xfId="0" applyNumberFormat="1" applyFont="1" applyFill="1" applyBorder="1" applyAlignment="1">
      <alignment vertical="center" shrinkToFit="1"/>
    </xf>
    <xf numFmtId="0" fontId="27" fillId="34" borderId="0" xfId="0" applyFont="1" applyFill="1" applyAlignment="1">
      <alignment vertical="center" wrapText="1" shrinkToFit="1"/>
    </xf>
    <xf numFmtId="0" fontId="28" fillId="34" borderId="0" xfId="0" applyFont="1" applyFill="1" applyAlignment="1">
      <alignment vertical="center" shrinkToFit="1"/>
    </xf>
    <xf numFmtId="0" fontId="27" fillId="34" borderId="55" xfId="0" applyFont="1" applyFill="1" applyBorder="1" applyAlignment="1">
      <alignment horizontal="center" vertical="center" shrinkToFit="1"/>
    </xf>
    <xf numFmtId="0" fontId="27" fillId="34" borderId="0" xfId="0" applyFont="1" applyFill="1" applyAlignment="1">
      <alignment vertical="center" wrapText="1"/>
    </xf>
    <xf numFmtId="0" fontId="28" fillId="34" borderId="0" xfId="0" applyFont="1" applyFill="1" applyAlignment="1">
      <alignment vertical="center" wrapText="1"/>
    </xf>
    <xf numFmtId="177" fontId="27" fillId="34" borderId="0" xfId="0" applyNumberFormat="1" applyFont="1" applyFill="1" applyAlignment="1">
      <alignment vertical="center" shrinkToFit="1"/>
    </xf>
    <xf numFmtId="177" fontId="0" fillId="34" borderId="0" xfId="0" applyNumberFormat="1" applyFill="1"/>
    <xf numFmtId="177" fontId="31" fillId="34" borderId="29" xfId="0" applyNumberFormat="1" applyFont="1" applyFill="1" applyBorder="1" applyAlignment="1">
      <alignment vertical="center" shrinkToFit="1"/>
    </xf>
    <xf numFmtId="177" fontId="31" fillId="34" borderId="27" xfId="0" applyNumberFormat="1" applyFont="1" applyFill="1" applyBorder="1" applyAlignment="1">
      <alignment vertical="center" shrinkToFit="1"/>
    </xf>
    <xf numFmtId="177" fontId="31" fillId="34" borderId="26" xfId="0" applyNumberFormat="1" applyFont="1" applyFill="1" applyBorder="1" applyAlignment="1">
      <alignment vertical="center" shrinkToFit="1"/>
    </xf>
    <xf numFmtId="177" fontId="31" fillId="34" borderId="24" xfId="0" applyNumberFormat="1" applyFont="1" applyFill="1" applyBorder="1" applyAlignment="1">
      <alignment vertical="center" shrinkToFit="1"/>
    </xf>
    <xf numFmtId="177" fontId="30" fillId="0" borderId="0" xfId="0" applyNumberFormat="1" applyFont="1" applyAlignment="1">
      <alignment horizontal="center" vertical="center"/>
    </xf>
    <xf numFmtId="0" fontId="27" fillId="0" borderId="13" xfId="0" applyFont="1" applyBorder="1" applyAlignment="1">
      <alignment vertical="center" shrinkToFit="1"/>
    </xf>
    <xf numFmtId="0" fontId="27" fillId="0" borderId="59" xfId="0" applyFont="1" applyBorder="1" applyAlignment="1">
      <alignment horizontal="center" vertical="center" shrinkToFit="1"/>
    </xf>
    <xf numFmtId="0" fontId="31" fillId="34" borderId="59" xfId="0" applyFont="1" applyFill="1" applyBorder="1" applyAlignment="1">
      <alignment horizontal="center" vertical="center" shrinkToFit="1"/>
    </xf>
    <xf numFmtId="0" fontId="27" fillId="0" borderId="50" xfId="0" applyFont="1" applyBorder="1" applyAlignment="1">
      <alignment horizontal="center" vertical="center" wrapText="1" shrinkToFit="1"/>
    </xf>
    <xf numFmtId="0" fontId="30" fillId="0" borderId="0" xfId="0" applyFont="1" applyAlignment="1">
      <alignment vertical="center"/>
    </xf>
    <xf numFmtId="0" fontId="27" fillId="0" borderId="51" xfId="0" applyFont="1" applyBorder="1" applyAlignment="1">
      <alignment horizontal="center" vertical="center" wrapText="1" shrinkToFit="1"/>
    </xf>
    <xf numFmtId="0" fontId="32" fillId="0" borderId="5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5" fillId="0" borderId="66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3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9" fontId="2" fillId="0" borderId="0" xfId="28" applyFont="1" applyAlignment="1">
      <alignment horizontal="left" vertical="top" wrapTex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left" vertical="center" indent="3"/>
    </xf>
    <xf numFmtId="0" fontId="8" fillId="0" borderId="14" xfId="0" applyFont="1" applyBorder="1" applyAlignment="1">
      <alignment horizontal="left" vertical="center" indent="3"/>
    </xf>
    <xf numFmtId="0" fontId="8" fillId="0" borderId="6" xfId="0" applyFont="1" applyBorder="1" applyAlignment="1">
      <alignment horizontal="left" vertical="center" indent="3"/>
    </xf>
    <xf numFmtId="0" fontId="5" fillId="0" borderId="15" xfId="0" applyFont="1" applyBorder="1" applyAlignment="1">
      <alignment horizontal="left" vertical="center" indent="3"/>
    </xf>
    <xf numFmtId="0" fontId="5" fillId="0" borderId="12" xfId="0" applyFont="1" applyBorder="1" applyAlignment="1">
      <alignment horizontal="left" vertical="center" indent="3"/>
    </xf>
    <xf numFmtId="0" fontId="5" fillId="0" borderId="3" xfId="0" applyFont="1" applyBorder="1" applyAlignment="1">
      <alignment horizontal="left" vertical="center" indent="3"/>
    </xf>
    <xf numFmtId="0" fontId="5" fillId="0" borderId="21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5" fillId="0" borderId="5" xfId="0" applyFont="1" applyBorder="1" applyAlignment="1">
      <alignment horizontal="left" vertical="center" indent="3"/>
    </xf>
    <xf numFmtId="0" fontId="5" fillId="0" borderId="2" xfId="0" applyFont="1" applyBorder="1" applyAlignment="1">
      <alignment horizontal="left" vertical="center" indent="3"/>
    </xf>
    <xf numFmtId="0" fontId="5" fillId="0" borderId="4" xfId="0" applyFont="1" applyBorder="1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5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7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" fillId="0" borderId="21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0" fillId="0" borderId="56" xfId="0" applyBorder="1" applyAlignment="1">
      <alignment horizontal="center" vertical="center"/>
    </xf>
    <xf numFmtId="0" fontId="27" fillId="0" borderId="4" xfId="0" applyFont="1" applyBorder="1" applyAlignment="1">
      <alignment vertical="center"/>
    </xf>
    <xf numFmtId="0" fontId="27" fillId="0" borderId="23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33" xfId="0" applyFont="1" applyBorder="1" applyAlignment="1">
      <alignment horizontal="center" vertical="center" shrinkToFit="1"/>
    </xf>
    <xf numFmtId="0" fontId="27" fillId="0" borderId="30" xfId="0" applyFont="1" applyBorder="1" applyAlignment="1">
      <alignment horizontal="center" vertical="center" shrinkToFit="1"/>
    </xf>
    <xf numFmtId="0" fontId="27" fillId="0" borderId="40" xfId="0" applyFont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center" shrinkToFit="1"/>
    </xf>
    <xf numFmtId="0" fontId="27" fillId="0" borderId="10" xfId="0" applyFont="1" applyBorder="1" applyAlignment="1">
      <alignment horizontal="center" vertical="center" shrinkToFit="1"/>
    </xf>
    <xf numFmtId="0" fontId="27" fillId="0" borderId="13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7" fillId="0" borderId="2" xfId="0" applyFont="1" applyBorder="1" applyAlignment="1">
      <alignment horizontal="center" vertical="center" shrinkToFit="1"/>
    </xf>
    <xf numFmtId="0" fontId="27" fillId="0" borderId="26" xfId="0" applyFont="1" applyBorder="1" applyAlignment="1">
      <alignment horizontal="center" vertical="center" shrinkToFit="1"/>
    </xf>
    <xf numFmtId="0" fontId="27" fillId="0" borderId="24" xfId="0" applyFont="1" applyBorder="1" applyAlignment="1">
      <alignment horizontal="center" vertical="center" shrinkToFit="1"/>
    </xf>
    <xf numFmtId="0" fontId="27" fillId="0" borderId="37" xfId="0" applyFont="1" applyBorder="1" applyAlignment="1">
      <alignment horizontal="center" vertical="center" shrinkToFit="1"/>
    </xf>
    <xf numFmtId="0" fontId="27" fillId="34" borderId="9" xfId="0" applyFont="1" applyFill="1" applyBorder="1" applyAlignment="1">
      <alignment horizontal="center" vertical="center"/>
    </xf>
    <xf numFmtId="0" fontId="0" fillId="34" borderId="11" xfId="0" applyFill="1" applyBorder="1" applyAlignment="1">
      <alignment horizontal="center" vertical="center"/>
    </xf>
    <xf numFmtId="0" fontId="27" fillId="0" borderId="13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23" xfId="0" applyFont="1" applyBorder="1" applyAlignment="1">
      <alignment horizontal="distributed" vertical="center"/>
    </xf>
    <xf numFmtId="178" fontId="5" fillId="0" borderId="23" xfId="0" applyNumberFormat="1" applyFont="1" applyBorder="1" applyAlignment="1">
      <alignment horizontal="center" vertical="center" shrinkToFit="1"/>
    </xf>
    <xf numFmtId="178" fontId="5" fillId="0" borderId="4" xfId="0" applyNumberFormat="1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textRotation="255"/>
    </xf>
    <xf numFmtId="0" fontId="5" fillId="0" borderId="32" xfId="0" applyFont="1" applyBorder="1" applyAlignment="1">
      <alignment horizontal="center" vertical="center" textRotation="255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center" vertical="center" shrinkToFit="1"/>
    </xf>
    <xf numFmtId="0" fontId="5" fillId="0" borderId="67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23" xfId="0" applyFont="1" applyBorder="1" applyAlignment="1">
      <alignment horizontal="center" vertical="center" shrinkToFit="1"/>
    </xf>
    <xf numFmtId="0" fontId="5" fillId="0" borderId="65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6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66" xfId="0" applyFont="1" applyBorder="1" applyAlignment="1">
      <alignment vertical="center" shrinkToFit="1"/>
    </xf>
    <xf numFmtId="177" fontId="5" fillId="0" borderId="15" xfId="0" applyNumberFormat="1" applyFont="1" applyBorder="1" applyAlignment="1">
      <alignment horizontal="center" vertical="center"/>
    </xf>
    <xf numFmtId="177" fontId="5" fillId="0" borderId="1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shrinkToFit="1"/>
    </xf>
    <xf numFmtId="177" fontId="5" fillId="0" borderId="4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0" fontId="5" fillId="0" borderId="60" xfId="0" applyFont="1" applyBorder="1" applyAlignment="1">
      <alignment horizontal="distributed" vertical="center"/>
    </xf>
    <xf numFmtId="0" fontId="5" fillId="0" borderId="61" xfId="0" applyFont="1" applyBorder="1" applyAlignment="1">
      <alignment horizontal="distributed" vertical="center"/>
    </xf>
    <xf numFmtId="0" fontId="5" fillId="0" borderId="62" xfId="0" applyFont="1" applyBorder="1" applyAlignment="1">
      <alignment horizontal="distributed" vertical="center"/>
    </xf>
    <xf numFmtId="0" fontId="5" fillId="0" borderId="63" xfId="0" applyFont="1" applyBorder="1" applyAlignment="1">
      <alignment horizontal="distributed" vertical="center"/>
    </xf>
    <xf numFmtId="0" fontId="5" fillId="0" borderId="60" xfId="0" applyFont="1" applyBorder="1" applyAlignment="1">
      <alignment horizontal="center" vertical="center" shrinkToFit="1"/>
    </xf>
    <xf numFmtId="0" fontId="5" fillId="0" borderId="64" xfId="0" applyFont="1" applyBorder="1" applyAlignment="1">
      <alignment horizontal="center" vertical="center" shrinkToFit="1"/>
    </xf>
    <xf numFmtId="0" fontId="5" fillId="0" borderId="65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distributed" vertical="center" shrinkToFit="1"/>
    </xf>
    <xf numFmtId="0" fontId="5" fillId="0" borderId="5" xfId="0" applyFont="1" applyBorder="1" applyAlignment="1">
      <alignment horizontal="distributed" vertical="center" shrinkToFit="1"/>
    </xf>
    <xf numFmtId="0" fontId="5" fillId="0" borderId="2" xfId="0" applyFont="1" applyBorder="1" applyAlignment="1">
      <alignment horizontal="distributed" vertical="center" shrinkToFit="1"/>
    </xf>
    <xf numFmtId="0" fontId="32" fillId="0" borderId="15" xfId="0" applyFont="1" applyBorder="1" applyAlignment="1">
      <alignment horizontal="left" vertical="center" indent="3"/>
    </xf>
    <xf numFmtId="0" fontId="32" fillId="0" borderId="12" xfId="0" applyFont="1" applyBorder="1" applyAlignment="1">
      <alignment horizontal="left" vertical="center" indent="3"/>
    </xf>
    <xf numFmtId="0" fontId="32" fillId="0" borderId="3" xfId="0" applyFont="1" applyBorder="1" applyAlignment="1">
      <alignment horizontal="left" vertical="center" indent="3"/>
    </xf>
    <xf numFmtId="0" fontId="32" fillId="0" borderId="5" xfId="0" applyFont="1" applyBorder="1" applyAlignment="1">
      <alignment horizontal="left" vertical="center" indent="3"/>
    </xf>
    <xf numFmtId="0" fontId="32" fillId="0" borderId="2" xfId="0" applyFont="1" applyBorder="1" applyAlignment="1">
      <alignment horizontal="left" vertical="center" indent="3"/>
    </xf>
    <xf numFmtId="0" fontId="32" fillId="0" borderId="4" xfId="0" applyFont="1" applyBorder="1" applyAlignment="1">
      <alignment vertical="center"/>
    </xf>
    <xf numFmtId="0" fontId="33" fillId="0" borderId="5" xfId="0" applyFont="1" applyBorder="1" applyAlignment="1">
      <alignment vertical="center"/>
    </xf>
    <xf numFmtId="0" fontId="33" fillId="0" borderId="2" xfId="0" applyFont="1" applyBorder="1" applyAlignment="1">
      <alignment vertical="center"/>
    </xf>
    <xf numFmtId="0" fontId="30" fillId="0" borderId="4" xfId="0" applyFont="1" applyBorder="1" applyAlignment="1">
      <alignment horizontal="left" vertical="center" shrinkToFit="1"/>
    </xf>
    <xf numFmtId="0" fontId="30" fillId="0" borderId="5" xfId="0" applyFont="1" applyBorder="1" applyAlignment="1">
      <alignment horizontal="left" vertical="center" shrinkToFit="1"/>
    </xf>
    <xf numFmtId="0" fontId="30" fillId="0" borderId="2" xfId="0" applyFont="1" applyBorder="1" applyAlignment="1">
      <alignment horizontal="left" vertical="center" shrinkToFit="1"/>
    </xf>
    <xf numFmtId="0" fontId="31" fillId="34" borderId="23" xfId="0" applyFont="1" applyFill="1" applyBorder="1" applyAlignment="1">
      <alignment horizontal="center" vertical="center"/>
    </xf>
    <xf numFmtId="0" fontId="27" fillId="34" borderId="12" xfId="0" applyFont="1" applyFill="1" applyBorder="1" applyAlignment="1">
      <alignment horizontal="center" vertical="center"/>
    </xf>
    <xf numFmtId="0" fontId="27" fillId="34" borderId="4" xfId="0" applyFont="1" applyFill="1" applyBorder="1" applyAlignment="1">
      <alignment horizontal="center" vertical="center" shrinkToFit="1"/>
    </xf>
    <xf numFmtId="0" fontId="27" fillId="34" borderId="5" xfId="0" applyFont="1" applyFill="1" applyBorder="1" applyAlignment="1">
      <alignment horizontal="center" vertical="center" shrinkToFit="1"/>
    </xf>
    <xf numFmtId="0" fontId="27" fillId="34" borderId="33" xfId="0" applyFont="1" applyFill="1" applyBorder="1" applyAlignment="1">
      <alignment horizontal="center" vertical="center" shrinkToFit="1"/>
    </xf>
    <xf numFmtId="0" fontId="27" fillId="34" borderId="30" xfId="0" applyFont="1" applyFill="1" applyBorder="1" applyAlignment="1">
      <alignment horizontal="center" vertical="center" shrinkToFit="1"/>
    </xf>
    <xf numFmtId="0" fontId="27" fillId="34" borderId="40" xfId="0" applyFont="1" applyFill="1" applyBorder="1" applyAlignment="1">
      <alignment horizontal="center" vertical="center" shrinkToFit="1"/>
    </xf>
    <xf numFmtId="0" fontId="31" fillId="34" borderId="4" xfId="0" applyFont="1" applyFill="1" applyBorder="1" applyAlignment="1">
      <alignment vertical="center"/>
    </xf>
    <xf numFmtId="0" fontId="33" fillId="34" borderId="2" xfId="0" applyFont="1" applyFill="1" applyBorder="1" applyAlignment="1">
      <alignment vertical="center"/>
    </xf>
    <xf numFmtId="0" fontId="27" fillId="34" borderId="9" xfId="0" applyFont="1" applyFill="1" applyBorder="1" applyAlignment="1">
      <alignment horizontal="center" vertical="center" shrinkToFit="1"/>
    </xf>
    <xf numFmtId="0" fontId="27" fillId="34" borderId="10" xfId="0" applyFont="1" applyFill="1" applyBorder="1" applyAlignment="1">
      <alignment horizontal="center" vertical="center" shrinkToFit="1"/>
    </xf>
    <xf numFmtId="0" fontId="27" fillId="34" borderId="13" xfId="0" applyFont="1" applyFill="1" applyBorder="1" applyAlignment="1">
      <alignment horizontal="center" vertical="center" shrinkToFit="1"/>
    </xf>
    <xf numFmtId="0" fontId="0" fillId="34" borderId="6" xfId="0" applyFill="1" applyBorder="1" applyAlignment="1">
      <alignment horizontal="center" vertical="center"/>
    </xf>
    <xf numFmtId="0" fontId="0" fillId="34" borderId="16" xfId="0" applyFill="1" applyBorder="1" applyAlignment="1">
      <alignment horizontal="center" vertical="center"/>
    </xf>
    <xf numFmtId="0" fontId="0" fillId="34" borderId="7" xfId="0" applyFill="1" applyBorder="1" applyAlignment="1">
      <alignment horizontal="center" vertical="center"/>
    </xf>
    <xf numFmtId="0" fontId="0" fillId="34" borderId="15" xfId="0" applyFill="1" applyBorder="1" applyAlignment="1">
      <alignment horizontal="center" vertical="center"/>
    </xf>
    <xf numFmtId="0" fontId="0" fillId="34" borderId="3" xfId="0" applyFill="1" applyBorder="1" applyAlignment="1">
      <alignment horizontal="center" vertical="center"/>
    </xf>
    <xf numFmtId="0" fontId="27" fillId="34" borderId="2" xfId="0" applyFont="1" applyFill="1" applyBorder="1" applyAlignment="1">
      <alignment horizontal="center" vertical="center" shrinkToFit="1"/>
    </xf>
    <xf numFmtId="0" fontId="27" fillId="34" borderId="26" xfId="0" applyFont="1" applyFill="1" applyBorder="1" applyAlignment="1">
      <alignment horizontal="center" vertical="center" shrinkToFit="1"/>
    </xf>
    <xf numFmtId="0" fontId="27" fillId="34" borderId="24" xfId="0" applyFont="1" applyFill="1" applyBorder="1" applyAlignment="1">
      <alignment horizontal="center" vertical="center" shrinkToFit="1"/>
    </xf>
    <xf numFmtId="0" fontId="27" fillId="34" borderId="37" xfId="0" applyFont="1" applyFill="1" applyBorder="1" applyAlignment="1">
      <alignment horizontal="center" vertical="center" shrinkToFit="1"/>
    </xf>
    <xf numFmtId="0" fontId="31" fillId="34" borderId="13" xfId="0" applyFont="1" applyFill="1" applyBorder="1" applyAlignment="1">
      <alignment vertical="center"/>
    </xf>
    <xf numFmtId="0" fontId="33" fillId="34" borderId="6" xfId="0" applyFont="1" applyFill="1" applyBorder="1" applyAlignment="1">
      <alignment vertical="center"/>
    </xf>
    <xf numFmtId="38" fontId="2" fillId="0" borderId="0" xfId="44" applyFont="1" applyAlignment="1">
      <alignment horizontal="center" vertical="center"/>
    </xf>
    <xf numFmtId="58" fontId="2" fillId="0" borderId="0" xfId="0" applyNumberFormat="1" applyFont="1" applyAlignment="1">
      <alignment horizontal="right" vertical="center"/>
    </xf>
    <xf numFmtId="58" fontId="2" fillId="0" borderId="0" xfId="0" applyNumberFormat="1" applyFont="1" applyAlignment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28" xr:uid="{00000000-0005-0000-0000-00001B000000}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44" builtinId="6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133351</xdr:colOff>
      <xdr:row>4</xdr:row>
      <xdr:rowOff>177800</xdr:rowOff>
    </xdr:from>
    <xdr:ext cx="1606549" cy="61595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0013D9-8C32-4C92-88B6-5551FBC43808}"/>
            </a:ext>
          </a:extLst>
        </xdr:cNvPr>
        <xdr:cNvSpPr txBox="1"/>
      </xdr:nvSpPr>
      <xdr:spPr>
        <a:xfrm>
          <a:off x="5080001" y="863600"/>
          <a:ext cx="1606549" cy="615950"/>
        </a:xfrm>
        <a:prstGeom prst="wedgeRoundRectCallout">
          <a:avLst>
            <a:gd name="adj1" fmla="val -80521"/>
            <a:gd name="adj2" fmla="val 88158"/>
            <a:gd name="adj3" fmla="val 16667"/>
          </a:avLst>
        </a:prstGeom>
        <a:solidFill>
          <a:srgbClr val="0000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8800" tIns="28800" rIns="28800" bIns="28800" rtlCol="0" anchor="t">
          <a:noAutofit/>
        </a:bodyPr>
        <a:lstStyle/>
        <a:p>
          <a:r>
            <a:rPr kumimoji="1" lang="ja-JP" altLang="en-US" sz="14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基本的に</a:t>
          </a:r>
          <a:endParaRPr kumimoji="1" lang="en-US" altLang="ja-JP" sz="14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４月１日～３月</a:t>
          </a:r>
          <a:r>
            <a:rPr kumimoji="1" lang="en-US" altLang="ja-JP" sz="1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31</a:t>
          </a:r>
          <a:r>
            <a:rPr kumimoji="1" lang="ja-JP" altLang="en-US" sz="1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</a:p>
      </xdr:txBody>
    </xdr:sp>
    <xdr:clientData/>
  </xdr:oneCellAnchor>
  <xdr:oneCellAnchor>
    <xdr:from>
      <xdr:col>9</xdr:col>
      <xdr:colOff>107949</xdr:colOff>
      <xdr:row>8</xdr:row>
      <xdr:rowOff>161925</xdr:rowOff>
    </xdr:from>
    <xdr:ext cx="1622426" cy="6096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A32F74-81D9-4074-BA08-5F703393B084}"/>
            </a:ext>
          </a:extLst>
        </xdr:cNvPr>
        <xdr:cNvSpPr txBox="1"/>
      </xdr:nvSpPr>
      <xdr:spPr>
        <a:xfrm>
          <a:off x="5051424" y="1657350"/>
          <a:ext cx="1622426" cy="609600"/>
        </a:xfrm>
        <a:prstGeom prst="wedgeRoundRectCallout">
          <a:avLst>
            <a:gd name="adj1" fmla="val -162332"/>
            <a:gd name="adj2" fmla="val -5759"/>
            <a:gd name="adj3" fmla="val 16667"/>
          </a:avLst>
        </a:prstGeom>
        <a:solidFill>
          <a:srgbClr val="0000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8800" tIns="28800" rIns="28800" bIns="28800" rtlCol="0" anchor="t">
          <a:noAutofit/>
        </a:bodyPr>
        <a:lstStyle/>
        <a:p>
          <a:r>
            <a:rPr kumimoji="1" lang="ja-JP" altLang="en-US" sz="1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指定品目の該当する対象区分ごとに作成</a:t>
          </a:r>
        </a:p>
      </xdr:txBody>
    </xdr:sp>
    <xdr:clientData/>
  </xdr:oneCellAnchor>
  <xdr:oneCellAnchor>
    <xdr:from>
      <xdr:col>7</xdr:col>
      <xdr:colOff>346074</xdr:colOff>
      <xdr:row>21</xdr:row>
      <xdr:rowOff>31749</xdr:rowOff>
    </xdr:from>
    <xdr:ext cx="1485901" cy="942976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37DAB37-81DA-4380-867F-75FFEFDF5D7B}"/>
            </a:ext>
          </a:extLst>
        </xdr:cNvPr>
        <xdr:cNvSpPr txBox="1"/>
      </xdr:nvSpPr>
      <xdr:spPr>
        <a:xfrm>
          <a:off x="4575174" y="4171949"/>
          <a:ext cx="1485901" cy="942976"/>
        </a:xfrm>
        <a:prstGeom prst="wedgeRoundRectCallout">
          <a:avLst>
            <a:gd name="adj1" fmla="val -52683"/>
            <a:gd name="adj2" fmla="val -84347"/>
            <a:gd name="adj3" fmla="val 16667"/>
          </a:avLst>
        </a:prstGeom>
        <a:solidFill>
          <a:srgbClr val="0000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8800" tIns="28800" rIns="28800" bIns="28800" rtlCol="0" anchor="t">
          <a:noAutofit/>
        </a:bodyPr>
        <a:lstStyle/>
        <a:p>
          <a:r>
            <a:rPr kumimoji="1" lang="ja-JP" altLang="ja-JP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交付要綱</a:t>
          </a:r>
          <a:endParaRPr kumimoji="1" lang="en-US" altLang="ja-JP" sz="14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別表「基準額」</a:t>
          </a:r>
          <a:endParaRPr lang="ja-JP" altLang="ja-JP" sz="1400">
            <a:solidFill>
              <a:schemeClr val="bg1"/>
            </a:solidFill>
            <a:effectLst/>
          </a:endParaRPr>
        </a:p>
        <a:p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から引用</a:t>
          </a:r>
          <a:endParaRPr kumimoji="1" lang="en-US" altLang="ja-JP" sz="14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4</xdr:col>
      <xdr:colOff>152400</xdr:colOff>
      <xdr:row>41</xdr:row>
      <xdr:rowOff>209550</xdr:rowOff>
    </xdr:from>
    <xdr:ext cx="3300582" cy="83903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7F868D2-8DBB-4705-AA84-ECC92F48FC8E}"/>
            </a:ext>
          </a:extLst>
        </xdr:cNvPr>
        <xdr:cNvSpPr txBox="1"/>
      </xdr:nvSpPr>
      <xdr:spPr>
        <a:xfrm>
          <a:off x="2724150" y="8963025"/>
          <a:ext cx="3300582" cy="839030"/>
        </a:xfrm>
        <a:prstGeom prst="wedgeRoundRectCallout">
          <a:avLst>
            <a:gd name="adj1" fmla="val 37975"/>
            <a:gd name="adj2" fmla="val 92339"/>
            <a:gd name="adj3" fmla="val 16667"/>
          </a:avLst>
        </a:prstGeom>
        <a:solidFill>
          <a:srgbClr val="0000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8800" tIns="28800" rIns="28800" bIns="28800" rtlCol="0" anchor="t">
          <a:spAutoFit/>
        </a:bodyPr>
        <a:lstStyle/>
        <a:p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「合計」欄</a:t>
          </a:r>
          <a:endParaRPr kumimoji="1" lang="en-US" altLang="ja-JP" sz="14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「４　交付申請明細（今年度出荷計画）」</a:t>
          </a:r>
          <a:endParaRPr kumimoji="1" lang="en-US" altLang="ja-JP" sz="14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の申請額と同じ</a:t>
          </a:r>
        </a:p>
      </xdr:txBody>
    </xdr:sp>
    <xdr:clientData/>
  </xdr:oneCellAnchor>
  <xdr:oneCellAnchor>
    <xdr:from>
      <xdr:col>3</xdr:col>
      <xdr:colOff>584200</xdr:colOff>
      <xdr:row>2</xdr:row>
      <xdr:rowOff>152400</xdr:rowOff>
    </xdr:from>
    <xdr:ext cx="2051050" cy="61595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76DD587-44B9-42CC-A0ED-00F1BE7E0F72}"/>
            </a:ext>
          </a:extLst>
        </xdr:cNvPr>
        <xdr:cNvSpPr txBox="1"/>
      </xdr:nvSpPr>
      <xdr:spPr>
        <a:xfrm>
          <a:off x="2552700" y="469900"/>
          <a:ext cx="2051050" cy="615950"/>
        </a:xfrm>
        <a:prstGeom prst="wedgeRoundRectCallout">
          <a:avLst>
            <a:gd name="adj1" fmla="val 43234"/>
            <a:gd name="adj2" fmla="val 92523"/>
            <a:gd name="adj3" fmla="val 16667"/>
          </a:avLst>
        </a:prstGeom>
        <a:solidFill>
          <a:srgbClr val="0000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8800" tIns="28800" rIns="28800" bIns="28800" rtlCol="0" anchor="t">
          <a:noAutofit/>
        </a:bodyPr>
        <a:lstStyle/>
        <a:p>
          <a:r>
            <a:rPr kumimoji="1" lang="ja-JP" altLang="en-US" sz="14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組織形態はセルの項目から選択</a:t>
          </a:r>
          <a:endParaRPr kumimoji="1" lang="en-US" altLang="ja-JP" sz="14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14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220280</xdr:colOff>
      <xdr:row>0</xdr:row>
      <xdr:rowOff>40610</xdr:rowOff>
    </xdr:from>
    <xdr:ext cx="1729023" cy="58080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297817-20A6-4798-919B-225487124D70}"/>
            </a:ext>
          </a:extLst>
        </xdr:cNvPr>
        <xdr:cNvSpPr txBox="1"/>
      </xdr:nvSpPr>
      <xdr:spPr>
        <a:xfrm>
          <a:off x="4347780" y="40610"/>
          <a:ext cx="1729023" cy="580803"/>
        </a:xfrm>
        <a:prstGeom prst="wedgeRoundRectCallout">
          <a:avLst>
            <a:gd name="adj1" fmla="val -71030"/>
            <a:gd name="adj2" fmla="val -7017"/>
            <a:gd name="adj3" fmla="val 16667"/>
          </a:avLst>
        </a:prstGeom>
        <a:solidFill>
          <a:srgbClr val="0000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8800" tIns="28800" rIns="28800" bIns="28800" rtlCol="0" anchor="t">
          <a:spAutoFit/>
        </a:bodyPr>
        <a:lstStyle/>
        <a:p>
          <a:r>
            <a:rPr kumimoji="1" lang="ja-JP" altLang="en-US" sz="14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指定品目の該当する対象区分ごとに作成</a:t>
          </a:r>
        </a:p>
      </xdr:txBody>
    </xdr:sp>
    <xdr:clientData/>
  </xdr:oneCellAnchor>
  <xdr:oneCellAnchor>
    <xdr:from>
      <xdr:col>10</xdr:col>
      <xdr:colOff>226878</xdr:colOff>
      <xdr:row>6</xdr:row>
      <xdr:rowOff>40832</xdr:rowOff>
    </xdr:from>
    <xdr:ext cx="2889054" cy="159097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50E4C4-6F0E-485E-B37B-B279A6815C71}"/>
            </a:ext>
          </a:extLst>
        </xdr:cNvPr>
        <xdr:cNvSpPr txBox="1"/>
      </xdr:nvSpPr>
      <xdr:spPr>
        <a:xfrm>
          <a:off x="4797401" y="1229611"/>
          <a:ext cx="2889054" cy="1590971"/>
        </a:xfrm>
        <a:prstGeom prst="wedgeRoundRectCallout">
          <a:avLst>
            <a:gd name="adj1" fmla="val -107837"/>
            <a:gd name="adj2" fmla="val -56894"/>
            <a:gd name="adj3" fmla="val 16667"/>
          </a:avLst>
        </a:prstGeom>
        <a:solidFill>
          <a:srgbClr val="0000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8800" tIns="28800" rIns="28800" bIns="28800" rtlCol="0" anchor="t">
          <a:noAutofit/>
        </a:bodyPr>
        <a:lstStyle/>
        <a:p>
          <a:r>
            <a:rPr kumimoji="1" lang="ja-JP" altLang="ja-JP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交付要綱別表「基準額」から</a:t>
          </a:r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引用</a:t>
          </a:r>
          <a:endParaRPr kumimoji="1" lang="en-US" altLang="ja-JP" sz="14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4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離島→（本島経由）→県外の場合は</a:t>
          </a:r>
          <a:endParaRPr kumimoji="1" lang="en-US" altLang="ja-JP" sz="14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以下①＋</a:t>
          </a:r>
          <a:r>
            <a:rPr kumimoji="1" lang="ja-JP" altLang="ja-JP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の単価を記載</a:t>
          </a:r>
          <a:endParaRPr kumimoji="1" lang="en-US" altLang="ja-JP" sz="14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　①離島→本島（経由）　の単価</a:t>
          </a:r>
          <a:endParaRPr kumimoji="1" lang="en-US" altLang="ja-JP" sz="14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　②本島→県外　の単価</a:t>
          </a:r>
          <a:endParaRPr kumimoji="1" lang="en-US" altLang="ja-JP" sz="14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398721</xdr:colOff>
      <xdr:row>9</xdr:row>
      <xdr:rowOff>29535</xdr:rowOff>
    </xdr:from>
    <xdr:ext cx="3071628" cy="1897616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8AB71A2-78B5-4A05-9D4A-A808F10F3945}"/>
            </a:ext>
          </a:extLst>
        </xdr:cNvPr>
        <xdr:cNvSpPr txBox="1"/>
      </xdr:nvSpPr>
      <xdr:spPr>
        <a:xfrm>
          <a:off x="1491512" y="1749942"/>
          <a:ext cx="3071628" cy="1897616"/>
        </a:xfrm>
        <a:prstGeom prst="wedgeRoundRectCallout">
          <a:avLst>
            <a:gd name="adj1" fmla="val -26520"/>
            <a:gd name="adj2" fmla="val -78446"/>
            <a:gd name="adj3" fmla="val 16667"/>
          </a:avLst>
        </a:prstGeom>
        <a:solidFill>
          <a:srgbClr val="0000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8800" tIns="28800" rIns="28800" bIns="28800" rtlCol="0" anchor="t">
          <a:noAutofit/>
        </a:bodyPr>
        <a:lstStyle/>
        <a:p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輸送方法：</a:t>
          </a:r>
          <a:endParaRPr kumimoji="1" lang="en-US" altLang="ja-JP" sz="14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基本的に①にのみ記入</a:t>
          </a:r>
          <a:endParaRPr kumimoji="1" lang="en-US" altLang="ja-JP" sz="14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4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離島からの県外への輸送について</a:t>
          </a:r>
          <a:endParaRPr kumimoji="1" lang="en-US" altLang="ja-JP" sz="14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一旦本島を経由する場合に②を記入</a:t>
          </a:r>
          <a:endParaRPr kumimoji="1" lang="en-US" altLang="ja-JP" sz="14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①</a:t>
          </a:r>
          <a:r>
            <a:rPr kumimoji="1" lang="ja-JP" altLang="ja-JP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離島→本島（経由）　</a:t>
          </a:r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の輸送方法</a:t>
          </a:r>
          <a:endParaRPr kumimoji="1" lang="en-US" altLang="ja-JP" sz="14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②本島→県外　</a:t>
          </a:r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の輸送方法</a:t>
          </a:r>
          <a:endParaRPr kumimoji="1" lang="en-US" altLang="ja-JP" sz="14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18</xdr:col>
      <xdr:colOff>139551</xdr:colOff>
      <xdr:row>12</xdr:row>
      <xdr:rowOff>135171</xdr:rowOff>
    </xdr:from>
    <xdr:ext cx="1849202" cy="83903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5FD162F-431D-4A1C-974F-E38D2E4487D2}"/>
            </a:ext>
          </a:extLst>
        </xdr:cNvPr>
        <xdr:cNvSpPr txBox="1"/>
      </xdr:nvSpPr>
      <xdr:spPr>
        <a:xfrm>
          <a:off x="8257952" y="2383514"/>
          <a:ext cx="1849202" cy="839030"/>
        </a:xfrm>
        <a:prstGeom prst="wedgeRoundRectCallout">
          <a:avLst>
            <a:gd name="adj1" fmla="val 24833"/>
            <a:gd name="adj2" fmla="val 84062"/>
            <a:gd name="adj3" fmla="val 16667"/>
          </a:avLst>
        </a:prstGeom>
        <a:solidFill>
          <a:srgbClr val="0000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8800" tIns="28800" rIns="28800" bIns="28800" rtlCol="0" anchor="t">
          <a:spAutoFit/>
        </a:bodyPr>
        <a:lstStyle/>
        <a:p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「合計」欄</a:t>
          </a:r>
          <a:endParaRPr kumimoji="1" lang="en-US" altLang="ja-JP" sz="14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「３　交付申請内訳」</a:t>
          </a:r>
          <a:endParaRPr kumimoji="1" lang="en-US" altLang="ja-JP" sz="14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の合計と同じ</a:t>
          </a:r>
        </a:p>
      </xdr:txBody>
    </xdr:sp>
    <xdr:clientData/>
  </xdr:oneCellAnchor>
  <xdr:oneCellAnchor>
    <xdr:from>
      <xdr:col>8</xdr:col>
      <xdr:colOff>48683</xdr:colOff>
      <xdr:row>29</xdr:row>
      <xdr:rowOff>31749</xdr:rowOff>
    </xdr:from>
    <xdr:ext cx="4301235" cy="133973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FE1B057-A0D5-46FA-9129-38C0F096C76C}"/>
            </a:ext>
          </a:extLst>
        </xdr:cNvPr>
        <xdr:cNvSpPr txBox="1"/>
      </xdr:nvSpPr>
      <xdr:spPr>
        <a:xfrm>
          <a:off x="3736852" y="5292650"/>
          <a:ext cx="4301235" cy="1339735"/>
        </a:xfrm>
        <a:prstGeom prst="roundRect">
          <a:avLst/>
        </a:prstGeom>
        <a:solidFill>
          <a:srgbClr val="0000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8800" tIns="28800" rIns="28800" bIns="28800" rtlCol="0" anchor="t">
          <a:spAutoFit/>
        </a:bodyPr>
        <a:lstStyle/>
        <a:p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（前年度（旧）生産振興計画登録事業者）</a:t>
          </a:r>
        </a:p>
        <a:p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⇒</a:t>
          </a:r>
          <a:r>
            <a:rPr kumimoji="1" lang="ja-JP" altLang="ja-JP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（前年度（旧）</a:t>
          </a:r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）実績報告と同じ数量を記載</a:t>
          </a:r>
        </a:p>
        <a:p>
          <a:endParaRPr kumimoji="1" lang="ja-JP" altLang="en-US" sz="14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（新規の補助金申請者）</a:t>
          </a:r>
        </a:p>
        <a:p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⇒前年度販売実績の数量を記載</a:t>
          </a:r>
        </a:p>
      </xdr:txBody>
    </xdr:sp>
    <xdr:clientData/>
  </xdr:oneCellAnchor>
  <xdr:oneCellAnchor>
    <xdr:from>
      <xdr:col>0</xdr:col>
      <xdr:colOff>0</xdr:colOff>
      <xdr:row>9</xdr:row>
      <xdr:rowOff>1034</xdr:rowOff>
    </xdr:from>
    <xdr:ext cx="1410291" cy="1585499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AF883C8-81C2-49A4-AAF5-30BDC748E841}"/>
            </a:ext>
          </a:extLst>
        </xdr:cNvPr>
        <xdr:cNvSpPr txBox="1"/>
      </xdr:nvSpPr>
      <xdr:spPr>
        <a:xfrm>
          <a:off x="0" y="1721441"/>
          <a:ext cx="1410291" cy="1585499"/>
        </a:xfrm>
        <a:prstGeom prst="wedgeRoundRectCallout">
          <a:avLst>
            <a:gd name="adj1" fmla="val 13641"/>
            <a:gd name="adj2" fmla="val -85906"/>
            <a:gd name="adj3" fmla="val 16667"/>
          </a:avLst>
        </a:prstGeom>
        <a:solidFill>
          <a:srgbClr val="0000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8800" tIns="28800" rIns="28800" bIns="28800" rtlCol="0" anchor="t">
          <a:spAutoFit/>
        </a:bodyPr>
        <a:lstStyle/>
        <a:p>
          <a:r>
            <a:rPr kumimoji="1" lang="ja-JP" altLang="en-US" sz="14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区分（野菜、果樹、その他、花き、畜産物、水産物、一次加工品）を選択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86742-DC68-4ADA-8229-CC09CE1823F4}">
  <sheetPr>
    <tabColor rgb="FF92D050"/>
  </sheetPr>
  <dimension ref="A1:AO58"/>
  <sheetViews>
    <sheetView showGridLines="0" showZeros="0" tabSelected="1" view="pageBreakPreview" topLeftCell="A17" zoomScaleNormal="100" zoomScaleSheetLayoutView="100" workbookViewId="0">
      <selection activeCell="T33" sqref="T33"/>
    </sheetView>
  </sheetViews>
  <sheetFormatPr defaultColWidth="9" defaultRowHeight="14.25" customHeight="1" x14ac:dyDescent="0.15"/>
  <cols>
    <col min="1" max="19" width="2.5" style="1" customWidth="1"/>
    <col min="20" max="20" width="16.625" style="1" customWidth="1"/>
    <col min="21" max="21" width="2.5" style="1" customWidth="1"/>
    <col min="22" max="22" width="22.625" style="1" customWidth="1"/>
    <col min="23" max="23" width="2.5" style="1" customWidth="1"/>
    <col min="24" max="16384" width="9" style="1"/>
  </cols>
  <sheetData>
    <row r="1" spans="1:22" ht="14.25" customHeight="1" x14ac:dyDescent="0.15">
      <c r="C1" s="5"/>
    </row>
    <row r="2" spans="1:22" ht="14.25" customHeight="1" x14ac:dyDescent="0.15">
      <c r="C2" s="5"/>
    </row>
    <row r="3" spans="1:22" ht="14.25" customHeight="1" x14ac:dyDescent="0.15">
      <c r="A3" s="2" t="s">
        <v>144</v>
      </c>
    </row>
    <row r="4" spans="1:22" ht="14.25" customHeight="1" x14ac:dyDescent="0.15">
      <c r="V4" s="57" t="s">
        <v>203</v>
      </c>
    </row>
    <row r="7" spans="1:22" ht="14.25" customHeight="1" x14ac:dyDescent="0.15">
      <c r="B7" s="1" t="s">
        <v>204</v>
      </c>
    </row>
    <row r="10" spans="1:22" ht="14.25" customHeight="1" x14ac:dyDescent="0.15">
      <c r="T10" s="69" t="s">
        <v>141</v>
      </c>
      <c r="U10" s="153"/>
      <c r="V10" s="153"/>
    </row>
    <row r="11" spans="1:22" ht="14.25" customHeight="1" x14ac:dyDescent="0.15">
      <c r="T11" s="69" t="s">
        <v>5</v>
      </c>
      <c r="U11" s="153"/>
      <c r="V11" s="153"/>
    </row>
    <row r="12" spans="1:22" ht="14.25" customHeight="1" x14ac:dyDescent="0.15">
      <c r="T12" s="69" t="s">
        <v>6</v>
      </c>
      <c r="U12" s="153"/>
      <c r="V12" s="153"/>
    </row>
    <row r="18" spans="1:41" ht="15.95" customHeight="1" x14ac:dyDescent="0.15">
      <c r="A18" s="154" t="s">
        <v>146</v>
      </c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</row>
    <row r="19" spans="1:41" ht="15.95" customHeight="1" x14ac:dyDescent="0.15">
      <c r="A19" s="154"/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</row>
    <row r="20" spans="1:41" ht="14.25" customHeight="1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2" spans="1:41" ht="14.25" customHeight="1" x14ac:dyDescent="0.15">
      <c r="A22" s="155" t="s">
        <v>205</v>
      </c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</row>
    <row r="23" spans="1:41" ht="14.25" customHeight="1" x14ac:dyDescent="0.15">
      <c r="A23" s="155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</row>
    <row r="24" spans="1:41" ht="14.25" customHeight="1" x14ac:dyDescent="0.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41" ht="14.25" customHeight="1" x14ac:dyDescent="0.15"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</row>
    <row r="26" spans="1:41" ht="14.25" customHeight="1" x14ac:dyDescent="0.15">
      <c r="A26" s="151" t="s">
        <v>0</v>
      </c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</row>
    <row r="27" spans="1:41" ht="14.25" customHeight="1" x14ac:dyDescent="0.15"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</row>
    <row r="29" spans="1:41" ht="14.25" customHeight="1" x14ac:dyDescent="0.15">
      <c r="C29" s="5" t="s">
        <v>51</v>
      </c>
      <c r="E29" s="1" t="s">
        <v>42</v>
      </c>
      <c r="S29" s="6" t="s">
        <v>43</v>
      </c>
      <c r="T29" s="6"/>
      <c r="U29" s="6"/>
      <c r="V29" s="6"/>
    </row>
    <row r="32" spans="1:41" ht="14.25" customHeight="1" x14ac:dyDescent="0.15">
      <c r="C32" s="5" t="s">
        <v>52</v>
      </c>
      <c r="E32" s="1" t="s">
        <v>1</v>
      </c>
      <c r="S32" s="1" t="s">
        <v>2</v>
      </c>
      <c r="T32" s="296">
        <f>'事業計画１、２、３'!J48</f>
        <v>0</v>
      </c>
      <c r="U32" s="1" t="s">
        <v>3</v>
      </c>
      <c r="V32" s="9" t="s">
        <v>44</v>
      </c>
    </row>
    <row r="35" spans="3:22" ht="14.25" customHeight="1" x14ac:dyDescent="0.15">
      <c r="C35" s="5" t="s">
        <v>14</v>
      </c>
      <c r="E35" s="1" t="s">
        <v>8</v>
      </c>
      <c r="S35" s="152"/>
      <c r="T35" s="152"/>
      <c r="U35" s="152"/>
      <c r="V35" s="152"/>
    </row>
    <row r="36" spans="3:22" ht="14.25" customHeight="1" x14ac:dyDescent="0.15">
      <c r="C36" s="5"/>
      <c r="S36" s="152"/>
      <c r="T36" s="152"/>
      <c r="U36" s="152"/>
      <c r="V36" s="152"/>
    </row>
    <row r="37" spans="3:22" ht="14.25" customHeight="1" x14ac:dyDescent="0.15">
      <c r="C37" s="5"/>
      <c r="S37" s="152"/>
      <c r="T37" s="152"/>
      <c r="U37" s="152"/>
      <c r="V37" s="152"/>
    </row>
    <row r="38" spans="3:22" ht="14.25" customHeight="1" x14ac:dyDescent="0.15">
      <c r="C38" s="5"/>
    </row>
    <row r="39" spans="3:22" ht="14.25" customHeight="1" x14ac:dyDescent="0.15">
      <c r="C39" s="5"/>
    </row>
    <row r="40" spans="3:22" ht="14.25" customHeight="1" x14ac:dyDescent="0.15">
      <c r="C40" s="5"/>
    </row>
    <row r="41" spans="3:22" ht="14.25" customHeight="1" x14ac:dyDescent="0.15">
      <c r="C41" s="5"/>
    </row>
    <row r="42" spans="3:22" ht="14.25" customHeight="1" x14ac:dyDescent="0.15">
      <c r="C42" s="5"/>
    </row>
    <row r="43" spans="3:22" ht="14.25" customHeight="1" x14ac:dyDescent="0.15">
      <c r="C43" s="5"/>
    </row>
    <row r="44" spans="3:22" ht="14.25" customHeight="1" x14ac:dyDescent="0.15">
      <c r="C44" s="5"/>
    </row>
    <row r="45" spans="3:22" ht="14.25" customHeight="1" x14ac:dyDescent="0.15">
      <c r="C45" s="5"/>
    </row>
    <row r="46" spans="3:22" ht="14.25" customHeight="1" x14ac:dyDescent="0.15">
      <c r="C46" s="5"/>
    </row>
    <row r="47" spans="3:22" ht="14.25" customHeight="1" x14ac:dyDescent="0.15">
      <c r="C47" s="5"/>
    </row>
    <row r="48" spans="3:22" ht="14.25" customHeight="1" x14ac:dyDescent="0.15">
      <c r="C48" s="5"/>
    </row>
    <row r="49" spans="3:3" ht="14.25" customHeight="1" x14ac:dyDescent="0.15">
      <c r="C49" s="5"/>
    </row>
    <row r="50" spans="3:3" ht="14.25" customHeight="1" x14ac:dyDescent="0.15">
      <c r="C50" s="5"/>
    </row>
    <row r="51" spans="3:3" ht="14.25" customHeight="1" x14ac:dyDescent="0.15">
      <c r="C51" s="5"/>
    </row>
    <row r="52" spans="3:3" ht="14.25" customHeight="1" x14ac:dyDescent="0.15">
      <c r="C52" s="5"/>
    </row>
    <row r="53" spans="3:3" ht="14.25" customHeight="1" x14ac:dyDescent="0.15">
      <c r="C53" s="5"/>
    </row>
    <row r="54" spans="3:3" ht="14.25" customHeight="1" x14ac:dyDescent="0.15">
      <c r="C54" s="5"/>
    </row>
    <row r="55" spans="3:3" ht="14.25" customHeight="1" x14ac:dyDescent="0.15">
      <c r="C55" s="5"/>
    </row>
    <row r="56" spans="3:3" ht="14.25" customHeight="1" x14ac:dyDescent="0.15">
      <c r="C56" s="5"/>
    </row>
    <row r="57" spans="3:3" ht="14.25" customHeight="1" x14ac:dyDescent="0.15">
      <c r="C57" s="5"/>
    </row>
    <row r="58" spans="3:3" ht="14.25" customHeight="1" x14ac:dyDescent="0.15">
      <c r="C58" s="5"/>
    </row>
  </sheetData>
  <mergeCells count="7">
    <mergeCell ref="A26:V26"/>
    <mergeCell ref="S35:V37"/>
    <mergeCell ref="U10:V10"/>
    <mergeCell ref="U11:V11"/>
    <mergeCell ref="U12:V12"/>
    <mergeCell ref="A18:V19"/>
    <mergeCell ref="A22:V23"/>
  </mergeCells>
  <phoneticPr fontId="1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94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CF662-39DB-486B-BDE9-1C73FA2275C7}">
  <dimension ref="A1:AO58"/>
  <sheetViews>
    <sheetView showGridLines="0" showZeros="0" zoomScaleNormal="100" zoomScaleSheetLayoutView="75" workbookViewId="0">
      <selection activeCell="X28" sqref="X28"/>
    </sheetView>
  </sheetViews>
  <sheetFormatPr defaultColWidth="9" defaultRowHeight="14.25" customHeight="1" x14ac:dyDescent="0.15"/>
  <cols>
    <col min="1" max="19" width="2.5" style="1" customWidth="1"/>
    <col min="20" max="20" width="16.625" style="1" customWidth="1"/>
    <col min="21" max="21" width="2.5" style="1" customWidth="1"/>
    <col min="22" max="22" width="22.625" style="1" customWidth="1"/>
    <col min="23" max="23" width="2.5" style="1" customWidth="1"/>
    <col min="24" max="16384" width="9" style="1"/>
  </cols>
  <sheetData>
    <row r="1" spans="1:22" ht="14.25" customHeight="1" x14ac:dyDescent="0.15">
      <c r="C1" s="5"/>
    </row>
    <row r="2" spans="1:22" ht="14.25" customHeight="1" x14ac:dyDescent="0.15">
      <c r="C2" s="5"/>
    </row>
    <row r="3" spans="1:22" ht="14.25" customHeight="1" x14ac:dyDescent="0.15">
      <c r="A3" s="2" t="s">
        <v>144</v>
      </c>
    </row>
    <row r="4" spans="1:22" ht="14.25" customHeight="1" x14ac:dyDescent="0.15">
      <c r="V4" s="57" t="s">
        <v>139</v>
      </c>
    </row>
    <row r="7" spans="1:22" ht="14.25" customHeight="1" x14ac:dyDescent="0.15">
      <c r="B7" s="1" t="s">
        <v>145</v>
      </c>
    </row>
    <row r="10" spans="1:22" ht="14.25" customHeight="1" x14ac:dyDescent="0.15">
      <c r="T10" s="69" t="s">
        <v>141</v>
      </c>
      <c r="V10" s="142" t="s">
        <v>140</v>
      </c>
    </row>
    <row r="11" spans="1:22" ht="14.25" customHeight="1" x14ac:dyDescent="0.15">
      <c r="T11" s="69" t="s">
        <v>5</v>
      </c>
      <c r="V11" s="142" t="s">
        <v>152</v>
      </c>
    </row>
    <row r="12" spans="1:22" ht="14.25" customHeight="1" x14ac:dyDescent="0.15">
      <c r="T12" s="69" t="s">
        <v>6</v>
      </c>
      <c r="V12" s="142" t="s">
        <v>151</v>
      </c>
    </row>
    <row r="18" spans="1:41" ht="15.95" customHeight="1" x14ac:dyDescent="0.15">
      <c r="A18" s="154" t="s">
        <v>146</v>
      </c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</row>
    <row r="19" spans="1:41" ht="15.95" customHeight="1" x14ac:dyDescent="0.15">
      <c r="A19" s="154"/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</row>
    <row r="20" spans="1:41" ht="14.25" customHeight="1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2" spans="1:41" ht="14.25" customHeight="1" x14ac:dyDescent="0.15">
      <c r="A22" s="155" t="s">
        <v>153</v>
      </c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</row>
    <row r="23" spans="1:41" ht="14.25" customHeight="1" x14ac:dyDescent="0.15">
      <c r="A23" s="155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</row>
    <row r="24" spans="1:41" ht="14.25" customHeight="1" x14ac:dyDescent="0.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41" ht="14.25" customHeight="1" x14ac:dyDescent="0.15"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</row>
    <row r="26" spans="1:41" ht="14.25" customHeight="1" x14ac:dyDescent="0.15">
      <c r="A26" s="151" t="s">
        <v>0</v>
      </c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</row>
    <row r="27" spans="1:41" ht="14.25" customHeight="1" x14ac:dyDescent="0.15"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</row>
    <row r="29" spans="1:41" ht="14.25" customHeight="1" x14ac:dyDescent="0.15">
      <c r="C29" s="5" t="s">
        <v>51</v>
      </c>
      <c r="E29" s="1" t="s">
        <v>42</v>
      </c>
      <c r="S29" s="6" t="s">
        <v>43</v>
      </c>
      <c r="T29" s="6"/>
      <c r="U29" s="6"/>
      <c r="V29" s="6"/>
    </row>
    <row r="32" spans="1:41" ht="14.25" customHeight="1" x14ac:dyDescent="0.15">
      <c r="C32" s="5" t="s">
        <v>52</v>
      </c>
      <c r="E32" s="1" t="s">
        <v>1</v>
      </c>
      <c r="S32" s="1" t="s">
        <v>2</v>
      </c>
      <c r="T32" s="137">
        <v>82760</v>
      </c>
      <c r="U32" s="1" t="s">
        <v>3</v>
      </c>
      <c r="V32" s="9" t="s">
        <v>44</v>
      </c>
    </row>
    <row r="35" spans="3:22" ht="14.25" customHeight="1" x14ac:dyDescent="0.15">
      <c r="C35" s="5" t="s">
        <v>14</v>
      </c>
      <c r="E35" s="1" t="s">
        <v>8</v>
      </c>
      <c r="S35" s="152"/>
      <c r="T35" s="152"/>
      <c r="U35" s="152"/>
      <c r="V35" s="152"/>
    </row>
    <row r="36" spans="3:22" ht="14.25" customHeight="1" x14ac:dyDescent="0.15">
      <c r="C36" s="5"/>
      <c r="S36" s="152"/>
      <c r="T36" s="152"/>
      <c r="U36" s="152"/>
      <c r="V36" s="152"/>
    </row>
    <row r="37" spans="3:22" ht="14.25" customHeight="1" x14ac:dyDescent="0.15">
      <c r="C37" s="5"/>
      <c r="S37" s="152"/>
      <c r="T37" s="152"/>
      <c r="U37" s="152"/>
      <c r="V37" s="152"/>
    </row>
    <row r="38" spans="3:22" ht="14.25" customHeight="1" x14ac:dyDescent="0.15">
      <c r="C38" s="5"/>
    </row>
    <row r="39" spans="3:22" ht="14.25" customHeight="1" x14ac:dyDescent="0.15">
      <c r="C39" s="5"/>
    </row>
    <row r="40" spans="3:22" ht="14.25" customHeight="1" x14ac:dyDescent="0.15">
      <c r="C40" s="5"/>
    </row>
    <row r="41" spans="3:22" ht="14.25" customHeight="1" x14ac:dyDescent="0.15">
      <c r="C41" s="5"/>
    </row>
    <row r="42" spans="3:22" ht="14.25" customHeight="1" x14ac:dyDescent="0.15">
      <c r="C42" s="5"/>
    </row>
    <row r="43" spans="3:22" ht="14.25" customHeight="1" x14ac:dyDescent="0.15">
      <c r="C43" s="5"/>
    </row>
    <row r="44" spans="3:22" ht="14.25" customHeight="1" x14ac:dyDescent="0.15">
      <c r="C44" s="5"/>
    </row>
    <row r="45" spans="3:22" ht="14.25" customHeight="1" x14ac:dyDescent="0.15">
      <c r="C45" s="5"/>
    </row>
    <row r="46" spans="3:22" ht="14.25" customHeight="1" x14ac:dyDescent="0.15">
      <c r="C46" s="5"/>
    </row>
    <row r="47" spans="3:22" ht="14.25" customHeight="1" x14ac:dyDescent="0.15">
      <c r="C47" s="5"/>
    </row>
    <row r="48" spans="3:22" ht="14.25" customHeight="1" x14ac:dyDescent="0.15">
      <c r="C48" s="5"/>
    </row>
    <row r="49" spans="3:3" ht="14.25" customHeight="1" x14ac:dyDescent="0.15">
      <c r="C49" s="5"/>
    </row>
    <row r="50" spans="3:3" ht="14.25" customHeight="1" x14ac:dyDescent="0.15">
      <c r="C50" s="5"/>
    </row>
    <row r="51" spans="3:3" ht="14.25" customHeight="1" x14ac:dyDescent="0.15">
      <c r="C51" s="5"/>
    </row>
    <row r="52" spans="3:3" ht="14.25" customHeight="1" x14ac:dyDescent="0.15">
      <c r="C52" s="5"/>
    </row>
    <row r="53" spans="3:3" ht="14.25" customHeight="1" x14ac:dyDescent="0.15">
      <c r="C53" s="5"/>
    </row>
    <row r="54" spans="3:3" ht="14.25" customHeight="1" x14ac:dyDescent="0.15">
      <c r="C54" s="5"/>
    </row>
    <row r="55" spans="3:3" ht="14.25" customHeight="1" x14ac:dyDescent="0.15">
      <c r="C55" s="5"/>
    </row>
    <row r="56" spans="3:3" ht="14.25" customHeight="1" x14ac:dyDescent="0.15">
      <c r="C56" s="5"/>
    </row>
    <row r="57" spans="3:3" ht="14.25" customHeight="1" x14ac:dyDescent="0.15">
      <c r="C57" s="5"/>
    </row>
    <row r="58" spans="3:3" ht="14.25" customHeight="1" x14ac:dyDescent="0.15">
      <c r="C58" s="5"/>
    </row>
  </sheetData>
  <mergeCells count="4">
    <mergeCell ref="S35:V37"/>
    <mergeCell ref="A18:V19"/>
    <mergeCell ref="A22:V23"/>
    <mergeCell ref="A26:V26"/>
  </mergeCells>
  <phoneticPr fontId="1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94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5D003-5B9C-43E8-8626-0AEA71ABF272}">
  <sheetPr>
    <tabColor rgb="FF92D050"/>
  </sheetPr>
  <dimension ref="A1:M51"/>
  <sheetViews>
    <sheetView showGridLines="0" showZeros="0" view="pageBreakPreview" zoomScale="91" zoomScaleNormal="100" zoomScaleSheetLayoutView="91" workbookViewId="0">
      <selection activeCell="F25" sqref="F25"/>
    </sheetView>
  </sheetViews>
  <sheetFormatPr defaultColWidth="9" defaultRowHeight="14.25" customHeight="1" x14ac:dyDescent="0.15"/>
  <cols>
    <col min="1" max="1" width="2.5" style="1" customWidth="1"/>
    <col min="2" max="2" width="13.625" style="1" customWidth="1"/>
    <col min="3" max="3" width="12.125" style="1" customWidth="1"/>
    <col min="4" max="4" width="8.625" style="1" customWidth="1"/>
    <col min="5" max="5" width="12.625" style="1" customWidth="1"/>
    <col min="6" max="6" width="8.625" style="1" customWidth="1"/>
    <col min="7" max="7" width="2.5" style="1" customWidth="1"/>
    <col min="8" max="8" width="5.625" style="1" customWidth="1"/>
    <col min="9" max="9" width="4.625" style="1" customWidth="1"/>
    <col min="10" max="10" width="12.625" style="1" customWidth="1"/>
    <col min="11" max="12" width="2.5" style="1" customWidth="1"/>
    <col min="13" max="13" width="1.625" style="1" customWidth="1"/>
    <col min="14" max="16384" width="9" style="1"/>
  </cols>
  <sheetData>
    <row r="1" spans="1:13" ht="12.75" customHeight="1" x14ac:dyDescent="0.15">
      <c r="A1" s="156" t="s">
        <v>147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</row>
    <row r="2" spans="1:13" ht="12.75" customHeight="1" x14ac:dyDescent="0.15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</row>
    <row r="3" spans="1:13" ht="13.5" customHeight="1" x14ac:dyDescent="0.15">
      <c r="A3" s="5" t="s">
        <v>51</v>
      </c>
      <c r="B3" s="1" t="s">
        <v>45</v>
      </c>
    </row>
    <row r="4" spans="1:13" s="7" customFormat="1" ht="15.6" customHeight="1" x14ac:dyDescent="0.15">
      <c r="B4" s="63" t="s">
        <v>53</v>
      </c>
      <c r="C4" s="157"/>
      <c r="D4" s="158"/>
      <c r="E4" s="158"/>
      <c r="F4" s="158"/>
      <c r="G4" s="158"/>
      <c r="H4" s="158"/>
      <c r="I4" s="158"/>
      <c r="J4" s="158"/>
      <c r="K4" s="158"/>
      <c r="L4" s="159"/>
    </row>
    <row r="5" spans="1:13" s="7" customFormat="1" ht="15.6" customHeight="1" x14ac:dyDescent="0.15">
      <c r="B5" s="64" t="s">
        <v>4</v>
      </c>
      <c r="C5" s="160"/>
      <c r="D5" s="161"/>
      <c r="E5" s="161"/>
      <c r="F5" s="161"/>
      <c r="G5" s="161"/>
      <c r="H5" s="161"/>
      <c r="I5" s="161"/>
      <c r="J5" s="161"/>
      <c r="K5" s="161"/>
      <c r="L5" s="162"/>
    </row>
    <row r="6" spans="1:13" s="7" customFormat="1" ht="15.6" customHeight="1" x14ac:dyDescent="0.15">
      <c r="B6" s="65" t="s">
        <v>5</v>
      </c>
      <c r="C6" s="70"/>
      <c r="D6" s="79"/>
      <c r="E6" s="165"/>
      <c r="F6" s="165"/>
      <c r="G6" s="165"/>
      <c r="H6" s="165"/>
      <c r="I6" s="165"/>
      <c r="J6" s="165"/>
      <c r="K6" s="165"/>
      <c r="L6" s="166"/>
    </row>
    <row r="7" spans="1:13" s="7" customFormat="1" ht="15.6" customHeight="1" x14ac:dyDescent="0.15">
      <c r="B7" s="66" t="s">
        <v>6</v>
      </c>
      <c r="C7" s="84"/>
      <c r="D7" s="84"/>
      <c r="E7" s="84"/>
      <c r="F7" s="167" t="s">
        <v>99</v>
      </c>
      <c r="G7" s="168"/>
      <c r="H7" s="169"/>
      <c r="I7" s="170"/>
      <c r="J7" s="170"/>
      <c r="K7" s="170"/>
      <c r="L7" s="168"/>
    </row>
    <row r="8" spans="1:13" ht="15.6" customHeight="1" x14ac:dyDescent="0.15">
      <c r="B8" s="43" t="s">
        <v>156</v>
      </c>
      <c r="C8" s="83"/>
      <c r="D8" s="44"/>
      <c r="E8" s="44"/>
      <c r="F8" s="167" t="s">
        <v>157</v>
      </c>
      <c r="G8" s="168"/>
      <c r="H8" s="195"/>
      <c r="I8" s="196"/>
      <c r="J8" s="196"/>
      <c r="K8" s="196"/>
      <c r="L8" s="197"/>
    </row>
    <row r="10" spans="1:13" ht="14.25" customHeight="1" x14ac:dyDescent="0.15">
      <c r="A10" s="5" t="s">
        <v>52</v>
      </c>
      <c r="B10" s="1" t="s">
        <v>46</v>
      </c>
      <c r="C10" s="297">
        <v>46113</v>
      </c>
      <c r="D10" s="172"/>
      <c r="E10" s="11" t="s">
        <v>54</v>
      </c>
      <c r="F10" s="298">
        <v>46477</v>
      </c>
      <c r="G10" s="174"/>
      <c r="H10" s="174"/>
      <c r="I10" s="174"/>
      <c r="J10" s="71"/>
    </row>
    <row r="11" spans="1:13" ht="14.25" customHeight="1" x14ac:dyDescent="0.15">
      <c r="B11" s="7"/>
    </row>
    <row r="12" spans="1:13" ht="14.25" customHeight="1" x14ac:dyDescent="0.15">
      <c r="A12" s="5" t="s">
        <v>14</v>
      </c>
      <c r="B12" s="1" t="s">
        <v>22</v>
      </c>
      <c r="C12" s="175" t="s">
        <v>94</v>
      </c>
      <c r="D12" s="176"/>
      <c r="E12" s="56"/>
    </row>
    <row r="13" spans="1:13" s="7" customFormat="1" ht="14.25" customHeight="1" x14ac:dyDescent="0.15">
      <c r="B13" s="177" t="s">
        <v>40</v>
      </c>
      <c r="C13" s="178"/>
      <c r="D13" s="163" t="s">
        <v>97</v>
      </c>
      <c r="E13" s="179" t="s">
        <v>100</v>
      </c>
      <c r="F13" s="181" t="s">
        <v>23</v>
      </c>
      <c r="G13" s="181"/>
      <c r="H13" s="181" t="s">
        <v>126</v>
      </c>
      <c r="I13" s="181"/>
      <c r="J13" s="181" t="s">
        <v>7</v>
      </c>
      <c r="K13" s="181"/>
      <c r="L13" s="182"/>
      <c r="M13" s="1"/>
    </row>
    <row r="14" spans="1:13" s="7" customFormat="1" ht="14.25" customHeight="1" x14ac:dyDescent="0.15">
      <c r="B14" s="54" t="s">
        <v>9</v>
      </c>
      <c r="C14" s="55" t="s">
        <v>10</v>
      </c>
      <c r="D14" s="164"/>
      <c r="E14" s="180"/>
      <c r="F14" s="163"/>
      <c r="G14" s="163"/>
      <c r="H14" s="163"/>
      <c r="I14" s="163"/>
      <c r="J14" s="163"/>
      <c r="K14" s="163"/>
      <c r="L14" s="180"/>
      <c r="M14" s="1"/>
    </row>
    <row r="15" spans="1:13" s="7" customFormat="1" ht="18" customHeight="1" x14ac:dyDescent="0.15">
      <c r="B15" s="163" t="s">
        <v>16</v>
      </c>
      <c r="C15" s="187" t="s">
        <v>15</v>
      </c>
      <c r="D15" s="45" t="s">
        <v>82</v>
      </c>
      <c r="E15" s="163">
        <f>E12</f>
        <v>0</v>
      </c>
      <c r="F15" s="52"/>
      <c r="G15" s="8" t="s">
        <v>49</v>
      </c>
      <c r="H15" s="75" t="str">
        <f>IF(E15&lt;&gt;0,VLOOKUP(E15,編集禁止!F4:G8,2,0),"")</f>
        <v/>
      </c>
      <c r="I15" s="53" t="s">
        <v>12</v>
      </c>
      <c r="J15" s="47" t="str">
        <f t="shared" ref="J15:J28" si="0">IF(ISNUMBER(H15), F15*H15, "")</f>
        <v/>
      </c>
      <c r="K15" s="8" t="s">
        <v>3</v>
      </c>
      <c r="L15" s="46"/>
    </row>
    <row r="16" spans="1:13" s="7" customFormat="1" ht="18" customHeight="1" x14ac:dyDescent="0.15">
      <c r="B16" s="164"/>
      <c r="C16" s="188"/>
      <c r="D16" s="45" t="s">
        <v>83</v>
      </c>
      <c r="E16" s="164"/>
      <c r="F16" s="52"/>
      <c r="G16" s="8" t="s">
        <v>49</v>
      </c>
      <c r="H16" s="75" t="str">
        <f>IF(E15&lt;&gt;0, VLOOKUP(E15,編集禁止!F9:G13,2,0), "")</f>
        <v/>
      </c>
      <c r="I16" s="53" t="s">
        <v>12</v>
      </c>
      <c r="J16" s="47" t="str">
        <f>IF(ISNUMBER(H16), F16*H16, "")</f>
        <v/>
      </c>
      <c r="K16" s="8" t="s">
        <v>3</v>
      </c>
      <c r="L16" s="46"/>
    </row>
    <row r="17" spans="2:12" s="7" customFormat="1" ht="18" customHeight="1" x14ac:dyDescent="0.15">
      <c r="B17" s="163" t="s">
        <v>18</v>
      </c>
      <c r="C17" s="187" t="s">
        <v>15</v>
      </c>
      <c r="D17" s="67" t="s">
        <v>82</v>
      </c>
      <c r="E17" s="179" t="s">
        <v>101</v>
      </c>
      <c r="F17" s="52"/>
      <c r="G17" s="8" t="s">
        <v>49</v>
      </c>
      <c r="H17" s="75" t="str">
        <f>IF(F17&gt;0,VLOOKUP(TEXT(B17&amp;C17&amp;D17&amp;E17,0),編集禁止!$B$4:$G$44,6,0),"")</f>
        <v/>
      </c>
      <c r="I17" s="53" t="s">
        <v>12</v>
      </c>
      <c r="J17" s="47" t="str">
        <f t="shared" si="0"/>
        <v/>
      </c>
      <c r="K17" s="8" t="s">
        <v>3</v>
      </c>
      <c r="L17" s="46"/>
    </row>
    <row r="18" spans="2:12" s="7" customFormat="1" ht="18" customHeight="1" x14ac:dyDescent="0.15">
      <c r="B18" s="192"/>
      <c r="C18" s="188"/>
      <c r="D18" s="67" t="s">
        <v>83</v>
      </c>
      <c r="E18" s="180"/>
      <c r="F18" s="52"/>
      <c r="G18" s="8" t="s">
        <v>49</v>
      </c>
      <c r="H18" s="75" t="str">
        <f>IF(F18&gt;0,VLOOKUP(TEXT(B17&amp;C17&amp;D18&amp;E17,0),編集禁止!$B$4:$G$44,6,0),"")</f>
        <v/>
      </c>
      <c r="I18" s="53" t="s">
        <v>12</v>
      </c>
      <c r="J18" s="47" t="str">
        <f t="shared" si="0"/>
        <v/>
      </c>
      <c r="K18" s="8" t="s">
        <v>3</v>
      </c>
      <c r="L18" s="46"/>
    </row>
    <row r="19" spans="2:12" s="7" customFormat="1" ht="18" customHeight="1" x14ac:dyDescent="0.15">
      <c r="B19" s="192"/>
      <c r="C19" s="187" t="s">
        <v>98</v>
      </c>
      <c r="D19" s="67" t="s">
        <v>82</v>
      </c>
      <c r="E19" s="180"/>
      <c r="F19" s="52"/>
      <c r="G19" s="8" t="s">
        <v>49</v>
      </c>
      <c r="H19" s="75" t="str">
        <f>IF(F19&gt;0,VLOOKUP(TEXT(B17&amp;C19&amp;D19&amp;E17,0),編集禁止!$B$4:$G$44,6,0),"")</f>
        <v/>
      </c>
      <c r="I19" s="53" t="s">
        <v>12</v>
      </c>
      <c r="J19" s="47" t="str">
        <f t="shared" si="0"/>
        <v/>
      </c>
      <c r="K19" s="8" t="s">
        <v>3</v>
      </c>
      <c r="L19" s="46"/>
    </row>
    <row r="20" spans="2:12" s="7" customFormat="1" ht="18" customHeight="1" x14ac:dyDescent="0.15">
      <c r="B20" s="164"/>
      <c r="C20" s="188"/>
      <c r="D20" s="67" t="s">
        <v>83</v>
      </c>
      <c r="E20" s="183"/>
      <c r="F20" s="52"/>
      <c r="G20" s="8" t="s">
        <v>49</v>
      </c>
      <c r="H20" s="75" t="str">
        <f>IF(F20&gt;0,VLOOKUP(TEXT(B17&amp;C19&amp;D20&amp;E17,0),編集禁止!$B$4:$G$44,6,0),"")</f>
        <v/>
      </c>
      <c r="I20" s="53" t="s">
        <v>12</v>
      </c>
      <c r="J20" s="47" t="str">
        <f t="shared" si="0"/>
        <v/>
      </c>
      <c r="K20" s="8" t="s">
        <v>3</v>
      </c>
      <c r="L20" s="46"/>
    </row>
    <row r="21" spans="2:12" s="7" customFormat="1" ht="18" customHeight="1" x14ac:dyDescent="0.15">
      <c r="B21" s="163" t="s">
        <v>17</v>
      </c>
      <c r="C21" s="187" t="s">
        <v>15</v>
      </c>
      <c r="D21" s="67" t="s">
        <v>82</v>
      </c>
      <c r="E21" s="179" t="s">
        <v>101</v>
      </c>
      <c r="F21" s="52"/>
      <c r="G21" s="8" t="s">
        <v>49</v>
      </c>
      <c r="H21" s="75" t="str">
        <f>IF(F21&gt;0,VLOOKUP(TEXT(B21&amp;C21&amp;D21&amp;E21,0),編集禁止!$B$4:$G$44,6,0),"")</f>
        <v/>
      </c>
      <c r="I21" s="53" t="s">
        <v>12</v>
      </c>
      <c r="J21" s="47" t="str">
        <f t="shared" si="0"/>
        <v/>
      </c>
      <c r="K21" s="8" t="s">
        <v>3</v>
      </c>
      <c r="L21" s="46"/>
    </row>
    <row r="22" spans="2:12" s="7" customFormat="1" ht="18" customHeight="1" x14ac:dyDescent="0.15">
      <c r="B22" s="192"/>
      <c r="C22" s="188"/>
      <c r="D22" s="67" t="s">
        <v>83</v>
      </c>
      <c r="E22" s="180"/>
      <c r="F22" s="52"/>
      <c r="G22" s="8" t="s">
        <v>49</v>
      </c>
      <c r="H22" s="75" t="str">
        <f>IF(F22&gt;0,VLOOKUP(TEXT(B21&amp;C21&amp;D22&amp;E21,0),編集禁止!$B$4:$G$44,6,0),"")</f>
        <v/>
      </c>
      <c r="I22" s="53" t="s">
        <v>12</v>
      </c>
      <c r="J22" s="47" t="str">
        <f t="shared" si="0"/>
        <v/>
      </c>
      <c r="K22" s="8" t="s">
        <v>3</v>
      </c>
      <c r="L22" s="46"/>
    </row>
    <row r="23" spans="2:12" s="7" customFormat="1" ht="18" customHeight="1" x14ac:dyDescent="0.15">
      <c r="B23" s="192"/>
      <c r="C23" s="187" t="s">
        <v>98</v>
      </c>
      <c r="D23" s="67" t="s">
        <v>82</v>
      </c>
      <c r="E23" s="180"/>
      <c r="F23" s="52"/>
      <c r="G23" s="8" t="s">
        <v>49</v>
      </c>
      <c r="H23" s="75" t="str">
        <f>IF(F23&gt;0,VLOOKUP(TEXT(B21&amp;C23&amp;D23&amp;E21,0),編集禁止!$B$4:$G$44,6,0),"")</f>
        <v/>
      </c>
      <c r="I23" s="53" t="s">
        <v>12</v>
      </c>
      <c r="J23" s="47" t="str">
        <f t="shared" si="0"/>
        <v/>
      </c>
      <c r="K23" s="8" t="s">
        <v>3</v>
      </c>
      <c r="L23" s="46"/>
    </row>
    <row r="24" spans="2:12" s="7" customFormat="1" ht="18" customHeight="1" x14ac:dyDescent="0.15">
      <c r="B24" s="164"/>
      <c r="C24" s="188"/>
      <c r="D24" s="67" t="s">
        <v>83</v>
      </c>
      <c r="E24" s="183"/>
      <c r="F24" s="52"/>
      <c r="G24" s="8" t="s">
        <v>49</v>
      </c>
      <c r="H24" s="75" t="str">
        <f>IF(F24&gt;0,VLOOKUP(TEXT(B21&amp;C23&amp;D24&amp;E21,0),編集禁止!$B$4:$G$44,6,0),"")</f>
        <v/>
      </c>
      <c r="I24" s="53" t="s">
        <v>12</v>
      </c>
      <c r="J24" s="47" t="str">
        <f t="shared" si="0"/>
        <v/>
      </c>
      <c r="K24" s="8" t="s">
        <v>3</v>
      </c>
      <c r="L24" s="46"/>
    </row>
    <row r="25" spans="2:12" s="7" customFormat="1" ht="18" customHeight="1" x14ac:dyDescent="0.15">
      <c r="B25" s="163" t="s">
        <v>19</v>
      </c>
      <c r="C25" s="187" t="s">
        <v>15</v>
      </c>
      <c r="D25" s="67" t="s">
        <v>82</v>
      </c>
      <c r="E25" s="179" t="s">
        <v>101</v>
      </c>
      <c r="F25" s="47"/>
      <c r="G25" s="10" t="s">
        <v>49</v>
      </c>
      <c r="H25" s="75" t="str">
        <f>IF(F25&gt;0,VLOOKUP(TEXT(B25&amp;C25&amp;D25&amp;E25,0),編集禁止!$B$4:$G$44,6,0),"")</f>
        <v/>
      </c>
      <c r="I25" s="49" t="s">
        <v>12</v>
      </c>
      <c r="J25" s="47" t="str">
        <f t="shared" si="0"/>
        <v/>
      </c>
      <c r="K25" s="8" t="s">
        <v>3</v>
      </c>
      <c r="L25" s="46"/>
    </row>
    <row r="26" spans="2:12" s="7" customFormat="1" ht="18" customHeight="1" x14ac:dyDescent="0.15">
      <c r="B26" s="192"/>
      <c r="C26" s="188"/>
      <c r="D26" s="67" t="s">
        <v>83</v>
      </c>
      <c r="E26" s="180"/>
      <c r="F26" s="47"/>
      <c r="G26" s="10" t="s">
        <v>49</v>
      </c>
      <c r="H26" s="75" t="str">
        <f>IF(F26&gt;0,VLOOKUP(TEXT(B25&amp;C25&amp;D26&amp;E25,0),編集禁止!$B$4:$G$44,6,0),"")</f>
        <v/>
      </c>
      <c r="I26" s="49" t="s">
        <v>12</v>
      </c>
      <c r="J26" s="47" t="str">
        <f t="shared" si="0"/>
        <v/>
      </c>
      <c r="K26" s="10" t="s">
        <v>3</v>
      </c>
      <c r="L26" s="46"/>
    </row>
    <row r="27" spans="2:12" s="7" customFormat="1" ht="18" customHeight="1" x14ac:dyDescent="0.15">
      <c r="B27" s="192"/>
      <c r="C27" s="187" t="s">
        <v>98</v>
      </c>
      <c r="D27" s="67" t="s">
        <v>82</v>
      </c>
      <c r="E27" s="180"/>
      <c r="F27" s="47"/>
      <c r="G27" s="10" t="s">
        <v>49</v>
      </c>
      <c r="H27" s="75" t="str">
        <f>IF(F27&gt;0,VLOOKUP(TEXT(B25&amp;C27&amp;D27&amp;E25,0),編集禁止!$B$4:$G$44,6,0),"")</f>
        <v/>
      </c>
      <c r="I27" s="49" t="s">
        <v>12</v>
      </c>
      <c r="J27" s="47" t="str">
        <f t="shared" si="0"/>
        <v/>
      </c>
      <c r="K27" s="10" t="s">
        <v>3</v>
      </c>
      <c r="L27" s="46"/>
    </row>
    <row r="28" spans="2:12" s="7" customFormat="1" ht="18" customHeight="1" x14ac:dyDescent="0.15">
      <c r="B28" s="164"/>
      <c r="C28" s="188"/>
      <c r="D28" s="67" t="s">
        <v>83</v>
      </c>
      <c r="E28" s="183"/>
      <c r="F28" s="47"/>
      <c r="G28" s="10" t="s">
        <v>49</v>
      </c>
      <c r="H28" s="75" t="str">
        <f>IF(F28&gt;0,VLOOKUP(TEXT(B25&amp;C27&amp;D28&amp;E25,0),編集禁止!$B$4:$G$44,6,0),"")</f>
        <v/>
      </c>
      <c r="I28" s="49" t="s">
        <v>12</v>
      </c>
      <c r="J28" s="47" t="str">
        <f t="shared" si="0"/>
        <v/>
      </c>
      <c r="K28" s="10" t="s">
        <v>3</v>
      </c>
      <c r="L28" s="46"/>
    </row>
    <row r="29" spans="2:12" s="7" customFormat="1" ht="18" customHeight="1" x14ac:dyDescent="0.15">
      <c r="B29" s="184" t="s">
        <v>125</v>
      </c>
      <c r="C29" s="187" t="s">
        <v>15</v>
      </c>
      <c r="D29" s="67" t="s">
        <v>82</v>
      </c>
      <c r="E29" s="179" t="s">
        <v>101</v>
      </c>
      <c r="F29" s="47"/>
      <c r="G29" s="10" t="s">
        <v>49</v>
      </c>
      <c r="H29" s="75" t="str">
        <f>IF(F29&gt;0,VLOOKUP(TEXT(B29&amp;C29&amp;D29&amp;E29,0),編集禁止!$B$4:$G$44,6,0),"")</f>
        <v/>
      </c>
      <c r="I29" s="49" t="s">
        <v>12</v>
      </c>
      <c r="J29" s="47" t="str">
        <f>IF(ISNUMBER(H29), F29*H29, "")</f>
        <v/>
      </c>
      <c r="K29" s="8" t="s">
        <v>3</v>
      </c>
      <c r="L29" s="46"/>
    </row>
    <row r="30" spans="2:12" s="7" customFormat="1" ht="18" customHeight="1" x14ac:dyDescent="0.15">
      <c r="B30" s="185" t="s">
        <v>58</v>
      </c>
      <c r="C30" s="188"/>
      <c r="D30" s="67" t="s">
        <v>83</v>
      </c>
      <c r="E30" s="180"/>
      <c r="F30" s="47"/>
      <c r="G30" s="10" t="s">
        <v>49</v>
      </c>
      <c r="H30" s="75" t="str">
        <f>IF(F30&gt;0,VLOOKUP(TEXT(B29&amp;C29&amp;D30&amp;E29,0),編集禁止!$B$4:$G$44,6,0),"")</f>
        <v/>
      </c>
      <c r="I30" s="49" t="s">
        <v>12</v>
      </c>
      <c r="J30" s="47" t="str">
        <f t="shared" ref="J30:J47" si="1">IF(ISNUMBER(H30), F30*H30, "")</f>
        <v/>
      </c>
      <c r="K30" s="10" t="s">
        <v>3</v>
      </c>
      <c r="L30" s="46"/>
    </row>
    <row r="31" spans="2:12" s="7" customFormat="1" ht="18" customHeight="1" x14ac:dyDescent="0.15">
      <c r="B31" s="185"/>
      <c r="C31" s="187" t="s">
        <v>98</v>
      </c>
      <c r="D31" s="67" t="s">
        <v>82</v>
      </c>
      <c r="E31" s="180"/>
      <c r="F31" s="47"/>
      <c r="G31" s="10" t="s">
        <v>49</v>
      </c>
      <c r="H31" s="75" t="str">
        <f>IF(F31&gt;0,VLOOKUP(TEXT(B29&amp;C31&amp;D31&amp;E29,0),編集禁止!$B$4:$G$44,6,0),"")</f>
        <v/>
      </c>
      <c r="I31" s="49" t="s">
        <v>12</v>
      </c>
      <c r="J31" s="47" t="str">
        <f t="shared" si="1"/>
        <v/>
      </c>
      <c r="K31" s="10" t="s">
        <v>3</v>
      </c>
      <c r="L31" s="46"/>
    </row>
    <row r="32" spans="2:12" s="7" customFormat="1" ht="18" customHeight="1" x14ac:dyDescent="0.15">
      <c r="B32" s="186"/>
      <c r="C32" s="188"/>
      <c r="D32" s="67" t="s">
        <v>83</v>
      </c>
      <c r="E32" s="183"/>
      <c r="F32" s="47"/>
      <c r="G32" s="10" t="s">
        <v>49</v>
      </c>
      <c r="H32" s="75" t="str">
        <f>IF(F32&gt;0,VLOOKUP(TEXT(B29&amp;C31&amp;D32&amp;E29,0),編集禁止!$B$4:$G$44,6,0),"")</f>
        <v/>
      </c>
      <c r="I32" s="49" t="s">
        <v>12</v>
      </c>
      <c r="J32" s="47" t="str">
        <f t="shared" si="1"/>
        <v/>
      </c>
      <c r="K32" s="10" t="s">
        <v>3</v>
      </c>
      <c r="L32" s="46"/>
    </row>
    <row r="33" spans="2:12" ht="18" customHeight="1" x14ac:dyDescent="0.15">
      <c r="B33" s="163" t="s">
        <v>50</v>
      </c>
      <c r="C33" s="187" t="s">
        <v>15</v>
      </c>
      <c r="D33" s="67" t="s">
        <v>82</v>
      </c>
      <c r="E33" s="179" t="s">
        <v>101</v>
      </c>
      <c r="F33" s="47"/>
      <c r="G33" s="10" t="s">
        <v>49</v>
      </c>
      <c r="H33" s="75" t="str">
        <f>IF(F33&gt;0,VLOOKUP(TEXT(B33&amp;C33&amp;D33&amp;E33,0),編集禁止!$B$4:$G$44,6,0),"")</f>
        <v/>
      </c>
      <c r="I33" s="49" t="s">
        <v>12</v>
      </c>
      <c r="J33" s="47" t="str">
        <f t="shared" si="1"/>
        <v/>
      </c>
      <c r="K33" s="8" t="s">
        <v>3</v>
      </c>
      <c r="L33" s="46"/>
    </row>
    <row r="34" spans="2:12" ht="18" customHeight="1" x14ac:dyDescent="0.15">
      <c r="B34" s="192"/>
      <c r="C34" s="188"/>
      <c r="D34" s="67" t="s">
        <v>83</v>
      </c>
      <c r="E34" s="180"/>
      <c r="F34" s="47"/>
      <c r="G34" s="10" t="s">
        <v>49</v>
      </c>
      <c r="H34" s="75" t="str">
        <f>IF(F34&gt;0,VLOOKUP(TEXT(B33&amp;C33&amp;D34&amp;E33,0),編集禁止!$B$4:$G$44,6,0),"")</f>
        <v/>
      </c>
      <c r="I34" s="49" t="s">
        <v>12</v>
      </c>
      <c r="J34" s="47" t="str">
        <f t="shared" si="1"/>
        <v/>
      </c>
      <c r="K34" s="10" t="s">
        <v>3</v>
      </c>
      <c r="L34" s="46"/>
    </row>
    <row r="35" spans="2:12" ht="18" customHeight="1" x14ac:dyDescent="0.15">
      <c r="B35" s="193"/>
      <c r="C35" s="187" t="s">
        <v>98</v>
      </c>
      <c r="D35" s="67" t="s">
        <v>82</v>
      </c>
      <c r="E35" s="180"/>
      <c r="F35" s="47"/>
      <c r="G35" s="10" t="s">
        <v>49</v>
      </c>
      <c r="H35" s="75" t="str">
        <f>IF(F35&gt;0,VLOOKUP(TEXT(B33&amp;C35&amp;D35&amp;E33,0),編集禁止!$B$4:$G$44,6,0),"")</f>
        <v/>
      </c>
      <c r="I35" s="49" t="s">
        <v>12</v>
      </c>
      <c r="J35" s="47" t="str">
        <f t="shared" si="1"/>
        <v/>
      </c>
      <c r="K35" s="10" t="s">
        <v>3</v>
      </c>
      <c r="L35" s="46"/>
    </row>
    <row r="36" spans="2:12" ht="18" customHeight="1" x14ac:dyDescent="0.15">
      <c r="B36" s="194"/>
      <c r="C36" s="188"/>
      <c r="D36" s="67" t="s">
        <v>83</v>
      </c>
      <c r="E36" s="183"/>
      <c r="F36" s="47"/>
      <c r="G36" s="10" t="s">
        <v>49</v>
      </c>
      <c r="H36" s="75" t="str">
        <f>IF(F36&gt;0,VLOOKUP(TEXT(B33&amp;C35&amp;D36&amp;E33,0),編集禁止!$B$4:$G$44,6,0),"")</f>
        <v/>
      </c>
      <c r="I36" s="49" t="s">
        <v>12</v>
      </c>
      <c r="J36" s="47" t="str">
        <f t="shared" si="1"/>
        <v/>
      </c>
      <c r="K36" s="10" t="s">
        <v>3</v>
      </c>
      <c r="L36" s="46"/>
    </row>
    <row r="37" spans="2:12" ht="18" customHeight="1" x14ac:dyDescent="0.15">
      <c r="B37" s="163" t="s">
        <v>71</v>
      </c>
      <c r="C37" s="187" t="s">
        <v>15</v>
      </c>
      <c r="D37" s="67" t="s">
        <v>82</v>
      </c>
      <c r="E37" s="179" t="s">
        <v>101</v>
      </c>
      <c r="F37" s="47"/>
      <c r="G37" s="10" t="s">
        <v>49</v>
      </c>
      <c r="H37" s="75" t="str">
        <f>IF(F37&gt;0,VLOOKUP(TEXT(B37&amp;C37&amp;D37&amp;E37,0),編集禁止!$B$4:$G$44,6,0),"")</f>
        <v/>
      </c>
      <c r="I37" s="49" t="s">
        <v>12</v>
      </c>
      <c r="J37" s="47" t="str">
        <f t="shared" si="1"/>
        <v/>
      </c>
      <c r="K37" s="8" t="s">
        <v>3</v>
      </c>
      <c r="L37" s="46"/>
    </row>
    <row r="38" spans="2:12" ht="18" customHeight="1" x14ac:dyDescent="0.15">
      <c r="B38" s="192"/>
      <c r="C38" s="188"/>
      <c r="D38" s="67" t="s">
        <v>83</v>
      </c>
      <c r="E38" s="180"/>
      <c r="F38" s="47"/>
      <c r="G38" s="10" t="s">
        <v>49</v>
      </c>
      <c r="H38" s="75" t="str">
        <f>IF(F38&gt;0,VLOOKUP(TEXT(B37&amp;C37&amp;D38&amp;E37,0),編集禁止!$B$4:$G$44,6,0),"")</f>
        <v/>
      </c>
      <c r="I38" s="49" t="s">
        <v>12</v>
      </c>
      <c r="J38" s="47" t="str">
        <f t="shared" si="1"/>
        <v/>
      </c>
      <c r="K38" s="10" t="s">
        <v>3</v>
      </c>
      <c r="L38" s="46"/>
    </row>
    <row r="39" spans="2:12" ht="18" customHeight="1" x14ac:dyDescent="0.15">
      <c r="B39" s="193"/>
      <c r="C39" s="187" t="s">
        <v>98</v>
      </c>
      <c r="D39" s="67" t="s">
        <v>82</v>
      </c>
      <c r="E39" s="180"/>
      <c r="F39" s="47"/>
      <c r="G39" s="10" t="s">
        <v>49</v>
      </c>
      <c r="H39" s="75" t="str">
        <f>IF(F39&gt;0,VLOOKUP(TEXT(B37&amp;C39&amp;D39&amp;E37,0),編集禁止!$B$4:$G$44,6,0),"")</f>
        <v/>
      </c>
      <c r="I39" s="49" t="s">
        <v>12</v>
      </c>
      <c r="J39" s="47" t="str">
        <f t="shared" si="1"/>
        <v/>
      </c>
      <c r="K39" s="10" t="s">
        <v>3</v>
      </c>
      <c r="L39" s="46"/>
    </row>
    <row r="40" spans="2:12" ht="18" customHeight="1" x14ac:dyDescent="0.15">
      <c r="B40" s="194"/>
      <c r="C40" s="188"/>
      <c r="D40" s="67" t="s">
        <v>83</v>
      </c>
      <c r="E40" s="183"/>
      <c r="F40" s="47"/>
      <c r="G40" s="10" t="s">
        <v>49</v>
      </c>
      <c r="H40" s="75" t="str">
        <f>IF(F40&gt;0,VLOOKUP(TEXT(B37&amp;C39&amp;D40&amp;E37,0),編集禁止!$B$4:$G$44,6,0),"")</f>
        <v/>
      </c>
      <c r="I40" s="49" t="s">
        <v>12</v>
      </c>
      <c r="J40" s="47" t="str">
        <f t="shared" si="1"/>
        <v/>
      </c>
      <c r="K40" s="10" t="s">
        <v>3</v>
      </c>
      <c r="L40" s="46"/>
    </row>
    <row r="41" spans="2:12" ht="18" customHeight="1" x14ac:dyDescent="0.15">
      <c r="B41" s="163" t="s">
        <v>21</v>
      </c>
      <c r="C41" s="187" t="s">
        <v>15</v>
      </c>
      <c r="D41" s="67" t="s">
        <v>82</v>
      </c>
      <c r="E41" s="179" t="s">
        <v>102</v>
      </c>
      <c r="F41" s="48"/>
      <c r="G41" s="12" t="s">
        <v>49</v>
      </c>
      <c r="H41" s="75" t="str">
        <f>IF(F41&gt;0,VLOOKUP(TEXT(B41&amp;C41&amp;D41&amp;E41,0),編集禁止!$B$4:$G$44,6,0),"")</f>
        <v/>
      </c>
      <c r="I41" s="50" t="s">
        <v>12</v>
      </c>
      <c r="J41" s="47" t="str">
        <f t="shared" si="1"/>
        <v/>
      </c>
      <c r="K41" s="12" t="s">
        <v>3</v>
      </c>
      <c r="L41" s="46"/>
    </row>
    <row r="42" spans="2:12" ht="18" customHeight="1" x14ac:dyDescent="0.15">
      <c r="B42" s="192"/>
      <c r="C42" s="188"/>
      <c r="D42" s="67" t="s">
        <v>83</v>
      </c>
      <c r="E42" s="180"/>
      <c r="F42" s="48"/>
      <c r="G42" s="12" t="s">
        <v>49</v>
      </c>
      <c r="H42" s="75" t="str">
        <f>IF(F42&gt;0,VLOOKUP(TEXT(B41&amp;C41&amp;D42&amp;E41,0),編集禁止!$B$4:$G$44,6,0),"")</f>
        <v/>
      </c>
      <c r="I42" s="50" t="s">
        <v>12</v>
      </c>
      <c r="J42" s="47" t="str">
        <f t="shared" si="1"/>
        <v/>
      </c>
      <c r="K42" s="12" t="s">
        <v>3</v>
      </c>
      <c r="L42" s="46"/>
    </row>
    <row r="43" spans="2:12" ht="18" customHeight="1" x14ac:dyDescent="0.15">
      <c r="B43" s="192"/>
      <c r="C43" s="187" t="s">
        <v>98</v>
      </c>
      <c r="D43" s="67" t="s">
        <v>82</v>
      </c>
      <c r="E43" s="180"/>
      <c r="F43" s="48"/>
      <c r="G43" s="12" t="s">
        <v>49</v>
      </c>
      <c r="H43" s="75" t="str">
        <f>IF(F43&gt;0,VLOOKUP(TEXT(B41&amp;C43&amp;D43&amp;E41,0),編集禁止!$B$4:$G$44,6,0),"")</f>
        <v/>
      </c>
      <c r="I43" s="50" t="s">
        <v>12</v>
      </c>
      <c r="J43" s="47" t="str">
        <f t="shared" si="1"/>
        <v/>
      </c>
      <c r="K43" s="12" t="s">
        <v>3</v>
      </c>
      <c r="L43" s="46"/>
    </row>
    <row r="44" spans="2:12" ht="18" customHeight="1" x14ac:dyDescent="0.15">
      <c r="B44" s="164"/>
      <c r="C44" s="188"/>
      <c r="D44" s="67" t="s">
        <v>83</v>
      </c>
      <c r="E44" s="183"/>
      <c r="F44" s="47"/>
      <c r="G44" s="10" t="s">
        <v>49</v>
      </c>
      <c r="H44" s="75" t="str">
        <f>IF(F44&gt;0,VLOOKUP(TEXT(B41&amp;C43&amp;D44&amp;E41,0),編集禁止!$B$4:$G$44,6,0),"")</f>
        <v/>
      </c>
      <c r="I44" s="49" t="s">
        <v>12</v>
      </c>
      <c r="J44" s="47" t="str">
        <f t="shared" si="1"/>
        <v/>
      </c>
      <c r="K44" s="10" t="s">
        <v>3</v>
      </c>
      <c r="L44" s="46"/>
    </row>
    <row r="45" spans="2:12" ht="18" customHeight="1" x14ac:dyDescent="0.15">
      <c r="B45" s="184" t="s">
        <v>72</v>
      </c>
      <c r="C45" s="187" t="s">
        <v>15</v>
      </c>
      <c r="D45" s="67" t="s">
        <v>82</v>
      </c>
      <c r="E45" s="191" t="s">
        <v>102</v>
      </c>
      <c r="F45" s="48"/>
      <c r="G45" s="12" t="s">
        <v>49</v>
      </c>
      <c r="H45" s="75" t="str">
        <f>IF(F45&gt;0,VLOOKUP(TEXT(B45&amp;C45&amp;D45&amp;E45,0),編集禁止!$B$4:$G$44,6,0),"")</f>
        <v/>
      </c>
      <c r="I45" s="50" t="s">
        <v>12</v>
      </c>
      <c r="J45" s="47" t="str">
        <f t="shared" si="1"/>
        <v/>
      </c>
      <c r="K45" s="12" t="s">
        <v>3</v>
      </c>
      <c r="L45" s="46"/>
    </row>
    <row r="46" spans="2:12" ht="18" customHeight="1" x14ac:dyDescent="0.15">
      <c r="B46" s="185"/>
      <c r="C46" s="188"/>
      <c r="D46" s="67" t="s">
        <v>83</v>
      </c>
      <c r="E46" s="182"/>
      <c r="F46" s="48"/>
      <c r="G46" s="12" t="s">
        <v>49</v>
      </c>
      <c r="H46" s="75" t="str">
        <f>IF(F46&gt;0,VLOOKUP(TEXT(B45&amp;C45&amp;D46&amp;E45,0),編集禁止!$B$4:$G$44,6,0),"")</f>
        <v/>
      </c>
      <c r="I46" s="50" t="s">
        <v>12</v>
      </c>
      <c r="J46" s="47" t="str">
        <f t="shared" si="1"/>
        <v/>
      </c>
      <c r="K46" s="12" t="s">
        <v>3</v>
      </c>
      <c r="L46" s="46"/>
    </row>
    <row r="47" spans="2:12" ht="18" customHeight="1" thickBot="1" x14ac:dyDescent="0.2">
      <c r="B47" s="198"/>
      <c r="C47" s="68" t="s">
        <v>98</v>
      </c>
      <c r="D47" s="67" t="s">
        <v>83</v>
      </c>
      <c r="E47" s="183"/>
      <c r="F47" s="47"/>
      <c r="G47" s="10" t="s">
        <v>49</v>
      </c>
      <c r="H47" s="75" t="str">
        <f>IF(F47&gt;0,VLOOKUP(TEXT(B45&amp;C47&amp;D47&amp;E45,0),編集禁止!$B$4:$G$44,6,0),"")</f>
        <v/>
      </c>
      <c r="I47" s="49" t="s">
        <v>12</v>
      </c>
      <c r="J47" s="47" t="str">
        <f t="shared" si="1"/>
        <v/>
      </c>
      <c r="K47" s="10" t="s">
        <v>3</v>
      </c>
      <c r="L47" s="46"/>
    </row>
    <row r="48" spans="2:12" ht="14.25" customHeight="1" thickBot="1" x14ac:dyDescent="0.2">
      <c r="B48" s="189" t="s">
        <v>13</v>
      </c>
      <c r="C48" s="190"/>
      <c r="D48" s="190"/>
      <c r="E48" s="190"/>
      <c r="F48" s="190"/>
      <c r="G48" s="190"/>
      <c r="H48" s="190"/>
      <c r="I48" s="190"/>
      <c r="J48" s="51">
        <f>SUM(J15:J47)</f>
        <v>0</v>
      </c>
      <c r="K48" s="15" t="s">
        <v>3</v>
      </c>
      <c r="L48" s="14"/>
    </row>
    <row r="49" spans="1:2" ht="14.25" customHeight="1" x14ac:dyDescent="0.15">
      <c r="B49" s="7"/>
    </row>
    <row r="51" spans="1:2" ht="13.5" customHeight="1" x14ac:dyDescent="0.15">
      <c r="A51" s="2"/>
    </row>
  </sheetData>
  <mergeCells count="53">
    <mergeCell ref="H8:L8"/>
    <mergeCell ref="C43:C44"/>
    <mergeCell ref="B45:B47"/>
    <mergeCell ref="C45:C46"/>
    <mergeCell ref="B15:B16"/>
    <mergeCell ref="C15:C16"/>
    <mergeCell ref="B17:B20"/>
    <mergeCell ref="C17:C18"/>
    <mergeCell ref="C19:C20"/>
    <mergeCell ref="B21:B24"/>
    <mergeCell ref="C21:C22"/>
    <mergeCell ref="C23:C24"/>
    <mergeCell ref="B25:B28"/>
    <mergeCell ref="C25:C26"/>
    <mergeCell ref="C27:C28"/>
    <mergeCell ref="E41:E44"/>
    <mergeCell ref="B29:B32"/>
    <mergeCell ref="C29:C30"/>
    <mergeCell ref="C31:C32"/>
    <mergeCell ref="B48:I48"/>
    <mergeCell ref="E33:E36"/>
    <mergeCell ref="E37:E40"/>
    <mergeCell ref="E45:E47"/>
    <mergeCell ref="B33:B36"/>
    <mergeCell ref="C33:C34"/>
    <mergeCell ref="C35:C36"/>
    <mergeCell ref="B37:B40"/>
    <mergeCell ref="C37:C38"/>
    <mergeCell ref="C39:C40"/>
    <mergeCell ref="B41:B44"/>
    <mergeCell ref="C41:C42"/>
    <mergeCell ref="L13:L14"/>
    <mergeCell ref="E21:E24"/>
    <mergeCell ref="E17:E20"/>
    <mergeCell ref="E15:E16"/>
    <mergeCell ref="E29:E32"/>
    <mergeCell ref="E25:E28"/>
    <mergeCell ref="A1:M2"/>
    <mergeCell ref="C4:L4"/>
    <mergeCell ref="C5:L5"/>
    <mergeCell ref="D13:D14"/>
    <mergeCell ref="E6:L6"/>
    <mergeCell ref="F7:G7"/>
    <mergeCell ref="H7:L7"/>
    <mergeCell ref="C10:D10"/>
    <mergeCell ref="F10:I10"/>
    <mergeCell ref="C12:D12"/>
    <mergeCell ref="F8:G8"/>
    <mergeCell ref="B13:C13"/>
    <mergeCell ref="E13:E14"/>
    <mergeCell ref="F13:G14"/>
    <mergeCell ref="H13:I14"/>
    <mergeCell ref="J13:K14"/>
  </mergeCells>
  <phoneticPr fontId="1"/>
  <dataValidations count="1">
    <dataValidation type="list" allowBlank="1" showInputMessage="1" showErrorMessage="1" sqref="E12" xr:uid="{2CBCE920-05E3-4DF5-B356-037FBF1E8FB0}">
      <formula1>"青果物,花き,畜産物,鮮魚等,モズク"</formula1>
    </dataValidation>
  </dataValidations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95" fitToHeight="2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D4CB838-ADF1-4AC0-B34D-3AE93AD99B67}">
          <x14:formula1>
            <xm:f>編集禁止!$M$4:$M$11</xm:f>
          </x14:formula1>
          <xm:sqref>H8:L8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704E7-0694-46FA-8F9C-AF1BE8388BC6}">
  <dimension ref="A1:M51"/>
  <sheetViews>
    <sheetView showGridLines="0" showZeros="0" zoomScaleNormal="100" zoomScaleSheetLayoutView="100" workbookViewId="0">
      <selection activeCell="I33" sqref="I33"/>
    </sheetView>
  </sheetViews>
  <sheetFormatPr defaultColWidth="9" defaultRowHeight="14.25" customHeight="1" x14ac:dyDescent="0.15"/>
  <cols>
    <col min="1" max="1" width="2.5" style="1" customWidth="1"/>
    <col min="2" max="2" width="13.625" style="1" customWidth="1"/>
    <col min="3" max="3" width="12.125" style="1" customWidth="1"/>
    <col min="4" max="4" width="8.625" style="1" customWidth="1"/>
    <col min="5" max="5" width="12.625" style="1" customWidth="1"/>
    <col min="6" max="6" width="8.625" style="1" customWidth="1"/>
    <col min="7" max="7" width="2.5" style="1" customWidth="1"/>
    <col min="8" max="8" width="5.625" style="1" customWidth="1"/>
    <col min="9" max="9" width="4.625" style="1" customWidth="1"/>
    <col min="10" max="10" width="12.625" style="1" customWidth="1"/>
    <col min="11" max="12" width="2.5" style="1" customWidth="1"/>
    <col min="13" max="13" width="1.625" style="1" customWidth="1"/>
    <col min="14" max="16384" width="9" style="1"/>
  </cols>
  <sheetData>
    <row r="1" spans="1:13" ht="12.75" customHeight="1" x14ac:dyDescent="0.15">
      <c r="A1" s="156" t="s">
        <v>154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</row>
    <row r="2" spans="1:13" ht="12.75" customHeight="1" x14ac:dyDescent="0.15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</row>
    <row r="3" spans="1:13" ht="13.5" customHeight="1" x14ac:dyDescent="0.15">
      <c r="A3" s="5" t="s">
        <v>51</v>
      </c>
      <c r="B3" s="1" t="s">
        <v>45</v>
      </c>
    </row>
    <row r="4" spans="1:13" s="7" customFormat="1" ht="15.6" customHeight="1" x14ac:dyDescent="0.15">
      <c r="B4" s="63" t="s">
        <v>53</v>
      </c>
      <c r="C4" s="157"/>
      <c r="D4" s="158"/>
      <c r="E4" s="158"/>
      <c r="F4" s="158"/>
      <c r="G4" s="158"/>
      <c r="H4" s="158"/>
      <c r="I4" s="158"/>
      <c r="J4" s="158"/>
      <c r="K4" s="158"/>
      <c r="L4" s="159"/>
    </row>
    <row r="5" spans="1:13" s="7" customFormat="1" ht="15.6" customHeight="1" x14ac:dyDescent="0.15">
      <c r="B5" s="64" t="s">
        <v>4</v>
      </c>
      <c r="C5" s="262" t="s">
        <v>131</v>
      </c>
      <c r="D5" s="263"/>
      <c r="E5" s="263"/>
      <c r="F5" s="263"/>
      <c r="G5" s="263"/>
      <c r="H5" s="263"/>
      <c r="I5" s="263"/>
      <c r="J5" s="263"/>
      <c r="K5" s="263"/>
      <c r="L5" s="264"/>
    </row>
    <row r="6" spans="1:13" s="7" customFormat="1" ht="15.6" customHeight="1" x14ac:dyDescent="0.15">
      <c r="B6" s="65" t="s">
        <v>5</v>
      </c>
      <c r="C6" s="80" t="s">
        <v>129</v>
      </c>
      <c r="D6" s="81" t="s">
        <v>130</v>
      </c>
      <c r="E6" s="265"/>
      <c r="F6" s="265"/>
      <c r="G6" s="265"/>
      <c r="H6" s="265"/>
      <c r="I6" s="265"/>
      <c r="J6" s="265"/>
      <c r="K6" s="265"/>
      <c r="L6" s="266"/>
    </row>
    <row r="7" spans="1:13" s="7" customFormat="1" ht="15.6" customHeight="1" x14ac:dyDescent="0.15">
      <c r="B7" s="66" t="s">
        <v>6</v>
      </c>
      <c r="C7" s="82" t="s">
        <v>155</v>
      </c>
      <c r="D7" s="82"/>
      <c r="E7" s="82"/>
      <c r="F7" s="167" t="s">
        <v>99</v>
      </c>
      <c r="G7" s="168"/>
      <c r="H7" s="267" t="s">
        <v>132</v>
      </c>
      <c r="I7" s="268"/>
      <c r="J7" s="268"/>
      <c r="K7" s="268"/>
      <c r="L7" s="269"/>
    </row>
    <row r="8" spans="1:13" ht="15.6" customHeight="1" x14ac:dyDescent="0.15">
      <c r="B8" s="43" t="s">
        <v>158</v>
      </c>
      <c r="C8" s="144" t="s">
        <v>159</v>
      </c>
      <c r="D8" s="44"/>
      <c r="E8" s="44"/>
      <c r="F8" s="167" t="s">
        <v>160</v>
      </c>
      <c r="G8" s="168"/>
      <c r="H8" s="270" t="s">
        <v>166</v>
      </c>
      <c r="I8" s="271"/>
      <c r="J8" s="271"/>
      <c r="K8" s="271"/>
      <c r="L8" s="272"/>
    </row>
    <row r="10" spans="1:13" ht="14.25" customHeight="1" x14ac:dyDescent="0.15">
      <c r="A10" s="5" t="s">
        <v>52</v>
      </c>
      <c r="B10" s="1" t="s">
        <v>46</v>
      </c>
      <c r="C10" s="171" t="s">
        <v>127</v>
      </c>
      <c r="D10" s="172"/>
      <c r="E10" s="11" t="s">
        <v>54</v>
      </c>
      <c r="F10" s="173" t="s">
        <v>128</v>
      </c>
      <c r="G10" s="174"/>
      <c r="H10" s="174"/>
      <c r="I10" s="174"/>
      <c r="J10" s="71"/>
    </row>
    <row r="11" spans="1:13" ht="14.25" customHeight="1" x14ac:dyDescent="0.15">
      <c r="B11" s="7"/>
    </row>
    <row r="12" spans="1:13" ht="14.25" customHeight="1" x14ac:dyDescent="0.15">
      <c r="A12" s="5" t="s">
        <v>14</v>
      </c>
      <c r="B12" s="1" t="s">
        <v>22</v>
      </c>
      <c r="C12" s="175" t="s">
        <v>94</v>
      </c>
      <c r="D12" s="176"/>
      <c r="E12" s="78" t="s">
        <v>111</v>
      </c>
    </row>
    <row r="13" spans="1:13" s="7" customFormat="1" ht="14.25" customHeight="1" x14ac:dyDescent="0.15">
      <c r="B13" s="177" t="s">
        <v>40</v>
      </c>
      <c r="C13" s="178"/>
      <c r="D13" s="163" t="s">
        <v>97</v>
      </c>
      <c r="E13" s="179" t="s">
        <v>100</v>
      </c>
      <c r="F13" s="181" t="s">
        <v>23</v>
      </c>
      <c r="G13" s="181"/>
      <c r="H13" s="181" t="s">
        <v>126</v>
      </c>
      <c r="I13" s="181"/>
      <c r="J13" s="181" t="s">
        <v>7</v>
      </c>
      <c r="K13" s="181"/>
      <c r="L13" s="182"/>
      <c r="M13" s="1"/>
    </row>
    <row r="14" spans="1:13" s="7" customFormat="1" ht="14.25" customHeight="1" x14ac:dyDescent="0.15">
      <c r="B14" s="54" t="s">
        <v>9</v>
      </c>
      <c r="C14" s="55" t="s">
        <v>10</v>
      </c>
      <c r="D14" s="164"/>
      <c r="E14" s="180"/>
      <c r="F14" s="163"/>
      <c r="G14" s="163"/>
      <c r="H14" s="163"/>
      <c r="I14" s="163"/>
      <c r="J14" s="163"/>
      <c r="K14" s="163"/>
      <c r="L14" s="180"/>
      <c r="M14" s="1"/>
    </row>
    <row r="15" spans="1:13" s="7" customFormat="1" ht="18" customHeight="1" x14ac:dyDescent="0.15">
      <c r="B15" s="163" t="s">
        <v>16</v>
      </c>
      <c r="C15" s="187" t="s">
        <v>15</v>
      </c>
      <c r="D15" s="45" t="s">
        <v>82</v>
      </c>
      <c r="E15" s="163" t="str">
        <f>E12</f>
        <v>青果物</v>
      </c>
      <c r="F15" s="91">
        <v>610</v>
      </c>
      <c r="G15" s="8" t="s">
        <v>49</v>
      </c>
      <c r="H15" s="92">
        <f>IF(E15&lt;&gt;0,VLOOKUP(E15,編集禁止!F4:G8,2,0),"")</f>
        <v>50</v>
      </c>
      <c r="I15" s="53" t="s">
        <v>12</v>
      </c>
      <c r="J15" s="93">
        <f t="shared" ref="J15:J28" si="0">IF(ISNUMBER(H15), F15*H15, "")</f>
        <v>30500</v>
      </c>
      <c r="K15" s="8" t="s">
        <v>3</v>
      </c>
      <c r="L15" s="46"/>
    </row>
    <row r="16" spans="1:13" s="7" customFormat="1" ht="18" customHeight="1" x14ac:dyDescent="0.15">
      <c r="B16" s="164"/>
      <c r="C16" s="188"/>
      <c r="D16" s="45" t="s">
        <v>83</v>
      </c>
      <c r="E16" s="164"/>
      <c r="F16" s="91"/>
      <c r="G16" s="8" t="s">
        <v>49</v>
      </c>
      <c r="H16" s="75">
        <f>IF(E15&lt;&gt;0, VLOOKUP(E15,編集禁止!F9:G13,2,0), "")</f>
        <v>17</v>
      </c>
      <c r="I16" s="53" t="s">
        <v>12</v>
      </c>
      <c r="J16" s="93">
        <f>IF(ISNUMBER(H16), F16*H16, "")</f>
        <v>0</v>
      </c>
      <c r="K16" s="8" t="s">
        <v>3</v>
      </c>
      <c r="L16" s="46"/>
    </row>
    <row r="17" spans="2:12" s="7" customFormat="1" ht="18" customHeight="1" x14ac:dyDescent="0.15">
      <c r="B17" s="163" t="s">
        <v>18</v>
      </c>
      <c r="C17" s="187" t="s">
        <v>15</v>
      </c>
      <c r="D17" s="67" t="s">
        <v>82</v>
      </c>
      <c r="E17" s="179" t="s">
        <v>101</v>
      </c>
      <c r="F17" s="91">
        <v>430</v>
      </c>
      <c r="G17" s="8" t="s">
        <v>49</v>
      </c>
      <c r="H17" s="92">
        <f>IF(F17&gt;0,VLOOKUP(TEXT(B17&amp;C17&amp;D17&amp;E17,0),編集禁止!$B$4:$G$44,6,0),"")</f>
        <v>98</v>
      </c>
      <c r="I17" s="53" t="s">
        <v>12</v>
      </c>
      <c r="J17" s="93">
        <f t="shared" si="0"/>
        <v>42140</v>
      </c>
      <c r="K17" s="8" t="s">
        <v>3</v>
      </c>
      <c r="L17" s="46"/>
    </row>
    <row r="18" spans="2:12" s="7" customFormat="1" ht="18" customHeight="1" x14ac:dyDescent="0.15">
      <c r="B18" s="192"/>
      <c r="C18" s="188"/>
      <c r="D18" s="67" t="s">
        <v>83</v>
      </c>
      <c r="E18" s="180"/>
      <c r="F18" s="52"/>
      <c r="G18" s="8" t="s">
        <v>49</v>
      </c>
      <c r="H18" s="75" t="str">
        <f>IF(F18&gt;0,VLOOKUP(TEXT(B17&amp;C17&amp;D18&amp;E17,0),編集禁止!$B$4:$G$44,6,0),"")</f>
        <v/>
      </c>
      <c r="I18" s="53" t="s">
        <v>12</v>
      </c>
      <c r="J18" s="47" t="str">
        <f t="shared" si="0"/>
        <v/>
      </c>
      <c r="K18" s="8" t="s">
        <v>3</v>
      </c>
      <c r="L18" s="46"/>
    </row>
    <row r="19" spans="2:12" s="7" customFormat="1" ht="18" customHeight="1" x14ac:dyDescent="0.15">
      <c r="B19" s="192"/>
      <c r="C19" s="187" t="s">
        <v>98</v>
      </c>
      <c r="D19" s="67" t="s">
        <v>82</v>
      </c>
      <c r="E19" s="180"/>
      <c r="F19" s="52"/>
      <c r="G19" s="8" t="s">
        <v>49</v>
      </c>
      <c r="H19" s="75" t="str">
        <f>IF(F19&gt;0,VLOOKUP(TEXT(B17&amp;C19&amp;D19&amp;E17,0),編集禁止!$B$4:$G$44,6,0),"")</f>
        <v/>
      </c>
      <c r="I19" s="53" t="s">
        <v>12</v>
      </c>
      <c r="J19" s="47" t="str">
        <f t="shared" si="0"/>
        <v/>
      </c>
      <c r="K19" s="8" t="s">
        <v>3</v>
      </c>
      <c r="L19" s="46"/>
    </row>
    <row r="20" spans="2:12" s="7" customFormat="1" ht="18" customHeight="1" x14ac:dyDescent="0.15">
      <c r="B20" s="164"/>
      <c r="C20" s="188"/>
      <c r="D20" s="67" t="s">
        <v>83</v>
      </c>
      <c r="E20" s="183"/>
      <c r="F20" s="91">
        <v>610</v>
      </c>
      <c r="G20" s="8" t="s">
        <v>49</v>
      </c>
      <c r="H20" s="92">
        <f>IF(F20&gt;0,VLOOKUP(TEXT(B17&amp;C19&amp;D20&amp;E17,0),編集禁止!$B$4:$G$44,6,0),"")</f>
        <v>17</v>
      </c>
      <c r="I20" s="53" t="s">
        <v>12</v>
      </c>
      <c r="J20" s="93">
        <f t="shared" si="0"/>
        <v>10370</v>
      </c>
      <c r="K20" s="8" t="s">
        <v>3</v>
      </c>
      <c r="L20" s="46"/>
    </row>
    <row r="21" spans="2:12" s="7" customFormat="1" ht="18" customHeight="1" x14ac:dyDescent="0.15">
      <c r="B21" s="163" t="s">
        <v>17</v>
      </c>
      <c r="C21" s="187" t="s">
        <v>15</v>
      </c>
      <c r="D21" s="67" t="s">
        <v>82</v>
      </c>
      <c r="E21" s="179" t="s">
        <v>101</v>
      </c>
      <c r="F21" s="52"/>
      <c r="G21" s="8" t="s">
        <v>49</v>
      </c>
      <c r="H21" s="75" t="str">
        <f>IF(F21&gt;0,VLOOKUP(TEXT(B21&amp;C21&amp;D21&amp;E21,0),編集禁止!$B$4:$G$44,6,0),"")</f>
        <v/>
      </c>
      <c r="I21" s="53" t="s">
        <v>12</v>
      </c>
      <c r="J21" s="47" t="str">
        <f t="shared" si="0"/>
        <v/>
      </c>
      <c r="K21" s="8" t="s">
        <v>3</v>
      </c>
      <c r="L21" s="46"/>
    </row>
    <row r="22" spans="2:12" s="7" customFormat="1" ht="18" customHeight="1" x14ac:dyDescent="0.15">
      <c r="B22" s="192"/>
      <c r="C22" s="188"/>
      <c r="D22" s="67" t="s">
        <v>83</v>
      </c>
      <c r="E22" s="180"/>
      <c r="F22" s="52"/>
      <c r="G22" s="8" t="s">
        <v>49</v>
      </c>
      <c r="H22" s="75" t="str">
        <f>IF(F22&gt;0,VLOOKUP(TEXT(B21&amp;C21&amp;D22&amp;E21,0),編集禁止!$B$4:$G$44,6,0),"")</f>
        <v/>
      </c>
      <c r="I22" s="53" t="s">
        <v>12</v>
      </c>
      <c r="J22" s="47" t="str">
        <f t="shared" si="0"/>
        <v/>
      </c>
      <c r="K22" s="8" t="s">
        <v>3</v>
      </c>
      <c r="L22" s="46"/>
    </row>
    <row r="23" spans="2:12" s="7" customFormat="1" ht="18" customHeight="1" x14ac:dyDescent="0.15">
      <c r="B23" s="192"/>
      <c r="C23" s="187" t="s">
        <v>98</v>
      </c>
      <c r="D23" s="67" t="s">
        <v>82</v>
      </c>
      <c r="E23" s="180"/>
      <c r="F23" s="52"/>
      <c r="G23" s="8" t="s">
        <v>49</v>
      </c>
      <c r="H23" s="75" t="str">
        <f>IF(F23&gt;0,VLOOKUP(TEXT(B21&amp;C23&amp;D23&amp;E21,0),編集禁止!$B$4:$G$44,6,0),"")</f>
        <v/>
      </c>
      <c r="I23" s="53" t="s">
        <v>12</v>
      </c>
      <c r="J23" s="47" t="str">
        <f t="shared" si="0"/>
        <v/>
      </c>
      <c r="K23" s="8" t="s">
        <v>3</v>
      </c>
      <c r="L23" s="46"/>
    </row>
    <row r="24" spans="2:12" s="7" customFormat="1" ht="18" customHeight="1" x14ac:dyDescent="0.15">
      <c r="B24" s="164"/>
      <c r="C24" s="188"/>
      <c r="D24" s="67" t="s">
        <v>83</v>
      </c>
      <c r="E24" s="183"/>
      <c r="F24" s="52"/>
      <c r="G24" s="8" t="s">
        <v>49</v>
      </c>
      <c r="H24" s="75" t="str">
        <f>IF(F24&gt;0,VLOOKUP(TEXT(B21&amp;C23&amp;D24&amp;E21,0),編集禁止!$B$4:$G$44,6,0),"")</f>
        <v/>
      </c>
      <c r="I24" s="53" t="s">
        <v>12</v>
      </c>
      <c r="J24" s="47" t="str">
        <f t="shared" si="0"/>
        <v/>
      </c>
      <c r="K24" s="8" t="s">
        <v>3</v>
      </c>
      <c r="L24" s="46"/>
    </row>
    <row r="25" spans="2:12" s="7" customFormat="1" ht="18" customHeight="1" x14ac:dyDescent="0.15">
      <c r="B25" s="163" t="s">
        <v>19</v>
      </c>
      <c r="C25" s="187" t="s">
        <v>15</v>
      </c>
      <c r="D25" s="67" t="s">
        <v>82</v>
      </c>
      <c r="E25" s="179" t="s">
        <v>101</v>
      </c>
      <c r="F25" s="47"/>
      <c r="G25" s="10" t="s">
        <v>49</v>
      </c>
      <c r="H25" s="75" t="str">
        <f>IF(F25&gt;0,VLOOKUP(TEXT(B25&amp;C25&amp;D25&amp;E25,0),編集禁止!$B$4:$G$44,6,0),"")</f>
        <v/>
      </c>
      <c r="I25" s="49" t="s">
        <v>12</v>
      </c>
      <c r="J25" s="47" t="str">
        <f t="shared" si="0"/>
        <v/>
      </c>
      <c r="K25" s="8" t="s">
        <v>3</v>
      </c>
      <c r="L25" s="46"/>
    </row>
    <row r="26" spans="2:12" s="7" customFormat="1" ht="18" customHeight="1" x14ac:dyDescent="0.15">
      <c r="B26" s="192"/>
      <c r="C26" s="188"/>
      <c r="D26" s="67" t="s">
        <v>83</v>
      </c>
      <c r="E26" s="180"/>
      <c r="F26" s="47"/>
      <c r="G26" s="10" t="s">
        <v>49</v>
      </c>
      <c r="H26" s="75" t="str">
        <f>IF(F26&gt;0,VLOOKUP(TEXT(B25&amp;C25&amp;D26&amp;E25,0),編集禁止!$B$4:$G$44,6,0),"")</f>
        <v/>
      </c>
      <c r="I26" s="49" t="s">
        <v>12</v>
      </c>
      <c r="J26" s="47" t="str">
        <f t="shared" si="0"/>
        <v/>
      </c>
      <c r="K26" s="10" t="s">
        <v>3</v>
      </c>
      <c r="L26" s="46"/>
    </row>
    <row r="27" spans="2:12" s="7" customFormat="1" ht="18" customHeight="1" x14ac:dyDescent="0.15">
      <c r="B27" s="192"/>
      <c r="C27" s="187" t="s">
        <v>98</v>
      </c>
      <c r="D27" s="67" t="s">
        <v>82</v>
      </c>
      <c r="E27" s="180"/>
      <c r="F27" s="47"/>
      <c r="G27" s="10" t="s">
        <v>49</v>
      </c>
      <c r="H27" s="75" t="str">
        <f>IF(F27&gt;0,VLOOKUP(TEXT(B25&amp;C27&amp;D27&amp;E25,0),編集禁止!$B$4:$G$44,6,0),"")</f>
        <v/>
      </c>
      <c r="I27" s="49" t="s">
        <v>12</v>
      </c>
      <c r="J27" s="47" t="str">
        <f t="shared" si="0"/>
        <v/>
      </c>
      <c r="K27" s="10" t="s">
        <v>3</v>
      </c>
      <c r="L27" s="46"/>
    </row>
    <row r="28" spans="2:12" s="7" customFormat="1" ht="18" customHeight="1" x14ac:dyDescent="0.15">
      <c r="B28" s="164"/>
      <c r="C28" s="188"/>
      <c r="D28" s="67" t="s">
        <v>83</v>
      </c>
      <c r="E28" s="183"/>
      <c r="F28" s="47"/>
      <c r="G28" s="10" t="s">
        <v>49</v>
      </c>
      <c r="H28" s="75" t="str">
        <f>IF(F28&gt;0,VLOOKUP(TEXT(B25&amp;C27&amp;D28&amp;E25,0),編集禁止!$B$4:$G$44,6,0),"")</f>
        <v/>
      </c>
      <c r="I28" s="49" t="s">
        <v>12</v>
      </c>
      <c r="J28" s="47" t="str">
        <f t="shared" si="0"/>
        <v/>
      </c>
      <c r="K28" s="10" t="s">
        <v>3</v>
      </c>
      <c r="L28" s="46"/>
    </row>
    <row r="29" spans="2:12" s="7" customFormat="1" ht="18" customHeight="1" x14ac:dyDescent="0.15">
      <c r="B29" s="184" t="s">
        <v>125</v>
      </c>
      <c r="C29" s="187" t="s">
        <v>15</v>
      </c>
      <c r="D29" s="67" t="s">
        <v>82</v>
      </c>
      <c r="E29" s="179" t="s">
        <v>101</v>
      </c>
      <c r="F29" s="47"/>
      <c r="G29" s="10" t="s">
        <v>49</v>
      </c>
      <c r="H29" s="75" t="str">
        <f>IF(F29&gt;0,VLOOKUP(TEXT(B29&amp;C29&amp;D29&amp;E29,0),編集禁止!$B$4:$G$44,6,0),"")</f>
        <v/>
      </c>
      <c r="I29" s="49" t="s">
        <v>12</v>
      </c>
      <c r="J29" s="47" t="str">
        <f>IF(ISNUMBER(H29), F29*H29, "")</f>
        <v/>
      </c>
      <c r="K29" s="8" t="s">
        <v>3</v>
      </c>
      <c r="L29" s="46"/>
    </row>
    <row r="30" spans="2:12" s="7" customFormat="1" ht="18" customHeight="1" x14ac:dyDescent="0.15">
      <c r="B30" s="185" t="s">
        <v>58</v>
      </c>
      <c r="C30" s="188"/>
      <c r="D30" s="67" t="s">
        <v>83</v>
      </c>
      <c r="E30" s="180"/>
      <c r="F30" s="47"/>
      <c r="G30" s="10" t="s">
        <v>49</v>
      </c>
      <c r="H30" s="75" t="str">
        <f>IF(F30&gt;0,VLOOKUP(TEXT(B29&amp;C29&amp;D30&amp;E29,0),編集禁止!$B$4:$G$44,6,0),"")</f>
        <v/>
      </c>
      <c r="I30" s="49" t="s">
        <v>12</v>
      </c>
      <c r="J30" s="47" t="str">
        <f t="shared" ref="J30:J47" si="1">IF(ISNUMBER(H30), F30*H30, "")</f>
        <v/>
      </c>
      <c r="K30" s="10" t="s">
        <v>3</v>
      </c>
      <c r="L30" s="46"/>
    </row>
    <row r="31" spans="2:12" s="7" customFormat="1" ht="18" customHeight="1" x14ac:dyDescent="0.15">
      <c r="B31" s="185"/>
      <c r="C31" s="187" t="s">
        <v>98</v>
      </c>
      <c r="D31" s="67" t="s">
        <v>82</v>
      </c>
      <c r="E31" s="180"/>
      <c r="F31" s="47"/>
      <c r="G31" s="10" t="s">
        <v>49</v>
      </c>
      <c r="H31" s="75" t="str">
        <f>IF(F31&gt;0,VLOOKUP(TEXT(B29&amp;C31&amp;D31&amp;E29,0),編集禁止!$B$4:$G$44,6,0),"")</f>
        <v/>
      </c>
      <c r="I31" s="49" t="s">
        <v>12</v>
      </c>
      <c r="J31" s="47" t="str">
        <f t="shared" si="1"/>
        <v/>
      </c>
      <c r="K31" s="10" t="s">
        <v>3</v>
      </c>
      <c r="L31" s="46"/>
    </row>
    <row r="32" spans="2:12" s="7" customFormat="1" ht="18" customHeight="1" x14ac:dyDescent="0.15">
      <c r="B32" s="186"/>
      <c r="C32" s="188"/>
      <c r="D32" s="67" t="s">
        <v>83</v>
      </c>
      <c r="E32" s="183"/>
      <c r="F32" s="47"/>
      <c r="G32" s="10" t="s">
        <v>49</v>
      </c>
      <c r="H32" s="75" t="str">
        <f>IF(F32&gt;0,VLOOKUP(TEXT(B29&amp;C31&amp;D32&amp;E29,0),編集禁止!$B$4:$G$44,6,0),"")</f>
        <v/>
      </c>
      <c r="I32" s="49" t="s">
        <v>12</v>
      </c>
      <c r="J32" s="47" t="str">
        <f t="shared" si="1"/>
        <v/>
      </c>
      <c r="K32" s="10" t="s">
        <v>3</v>
      </c>
      <c r="L32" s="46"/>
    </row>
    <row r="33" spans="2:12" ht="18" customHeight="1" x14ac:dyDescent="0.15">
      <c r="B33" s="163" t="s">
        <v>50</v>
      </c>
      <c r="C33" s="187" t="s">
        <v>15</v>
      </c>
      <c r="D33" s="67" t="s">
        <v>82</v>
      </c>
      <c r="E33" s="179" t="s">
        <v>101</v>
      </c>
      <c r="F33" s="47"/>
      <c r="G33" s="10" t="s">
        <v>49</v>
      </c>
      <c r="H33" s="75" t="str">
        <f>IF(F33&gt;0,VLOOKUP(TEXT(B33&amp;C33&amp;D33&amp;E33,0),編集禁止!$B$4:$G$44,6,0),"")</f>
        <v/>
      </c>
      <c r="I33" s="49" t="s">
        <v>12</v>
      </c>
      <c r="J33" s="47" t="str">
        <f t="shared" si="1"/>
        <v/>
      </c>
      <c r="K33" s="8" t="s">
        <v>3</v>
      </c>
      <c r="L33" s="46"/>
    </row>
    <row r="34" spans="2:12" ht="18" customHeight="1" x14ac:dyDescent="0.15">
      <c r="B34" s="192"/>
      <c r="C34" s="188"/>
      <c r="D34" s="67" t="s">
        <v>83</v>
      </c>
      <c r="E34" s="180"/>
      <c r="F34" s="47"/>
      <c r="G34" s="10" t="s">
        <v>49</v>
      </c>
      <c r="H34" s="75" t="str">
        <f>IF(F34&gt;0,VLOOKUP(TEXT(B33&amp;C33&amp;D34&amp;E33,0),編集禁止!$B$4:$G$44,6,0),"")</f>
        <v/>
      </c>
      <c r="I34" s="49" t="s">
        <v>12</v>
      </c>
      <c r="J34" s="47" t="str">
        <f t="shared" si="1"/>
        <v/>
      </c>
      <c r="K34" s="10" t="s">
        <v>3</v>
      </c>
      <c r="L34" s="46"/>
    </row>
    <row r="35" spans="2:12" ht="18" customHeight="1" x14ac:dyDescent="0.15">
      <c r="B35" s="193"/>
      <c r="C35" s="187" t="s">
        <v>98</v>
      </c>
      <c r="D35" s="67" t="s">
        <v>82</v>
      </c>
      <c r="E35" s="180"/>
      <c r="F35" s="47"/>
      <c r="G35" s="10" t="s">
        <v>49</v>
      </c>
      <c r="H35" s="75" t="str">
        <f>IF(F35&gt;0,VLOOKUP(TEXT(B33&amp;C35&amp;D35&amp;E33,0),編集禁止!$B$4:$G$44,6,0),"")</f>
        <v/>
      </c>
      <c r="I35" s="49" t="s">
        <v>12</v>
      </c>
      <c r="J35" s="47" t="str">
        <f t="shared" si="1"/>
        <v/>
      </c>
      <c r="K35" s="10" t="s">
        <v>3</v>
      </c>
      <c r="L35" s="46"/>
    </row>
    <row r="36" spans="2:12" ht="18" customHeight="1" x14ac:dyDescent="0.15">
      <c r="B36" s="194"/>
      <c r="C36" s="188"/>
      <c r="D36" s="67" t="s">
        <v>83</v>
      </c>
      <c r="E36" s="183"/>
      <c r="F36" s="47"/>
      <c r="G36" s="10" t="s">
        <v>49</v>
      </c>
      <c r="H36" s="75" t="str">
        <f>IF(F36&gt;0,VLOOKUP(TEXT(B33&amp;C35&amp;D36&amp;E33,0),編集禁止!$B$4:$G$44,6,0),"")</f>
        <v/>
      </c>
      <c r="I36" s="49" t="s">
        <v>12</v>
      </c>
      <c r="J36" s="47" t="str">
        <f t="shared" si="1"/>
        <v/>
      </c>
      <c r="K36" s="10" t="s">
        <v>3</v>
      </c>
      <c r="L36" s="46"/>
    </row>
    <row r="37" spans="2:12" ht="18" customHeight="1" x14ac:dyDescent="0.15">
      <c r="B37" s="163" t="s">
        <v>71</v>
      </c>
      <c r="C37" s="187" t="s">
        <v>15</v>
      </c>
      <c r="D37" s="67" t="s">
        <v>82</v>
      </c>
      <c r="E37" s="179" t="s">
        <v>101</v>
      </c>
      <c r="F37" s="47"/>
      <c r="G37" s="10" t="s">
        <v>49</v>
      </c>
      <c r="H37" s="75" t="str">
        <f>IF(F37&gt;0,VLOOKUP(TEXT(B37&amp;C37&amp;D37&amp;E37,0),編集禁止!$B$4:$G$44,6,0),"")</f>
        <v/>
      </c>
      <c r="I37" s="49" t="s">
        <v>12</v>
      </c>
      <c r="J37" s="47" t="str">
        <f t="shared" si="1"/>
        <v/>
      </c>
      <c r="K37" s="8" t="s">
        <v>3</v>
      </c>
      <c r="L37" s="46"/>
    </row>
    <row r="38" spans="2:12" ht="18" customHeight="1" x14ac:dyDescent="0.15">
      <c r="B38" s="192"/>
      <c r="C38" s="188"/>
      <c r="D38" s="67" t="s">
        <v>83</v>
      </c>
      <c r="E38" s="180"/>
      <c r="F38" s="47"/>
      <c r="G38" s="10" t="s">
        <v>49</v>
      </c>
      <c r="H38" s="75" t="str">
        <f>IF(F38&gt;0,VLOOKUP(TEXT(B37&amp;C37&amp;D38&amp;E37,0),編集禁止!$B$4:$G$44,6,0),"")</f>
        <v/>
      </c>
      <c r="I38" s="49" t="s">
        <v>12</v>
      </c>
      <c r="J38" s="47" t="str">
        <f t="shared" si="1"/>
        <v/>
      </c>
      <c r="K38" s="10" t="s">
        <v>3</v>
      </c>
      <c r="L38" s="46"/>
    </row>
    <row r="39" spans="2:12" ht="18" customHeight="1" x14ac:dyDescent="0.15">
      <c r="B39" s="193"/>
      <c r="C39" s="187" t="s">
        <v>98</v>
      </c>
      <c r="D39" s="67" t="s">
        <v>82</v>
      </c>
      <c r="E39" s="180"/>
      <c r="F39" s="47"/>
      <c r="G39" s="10" t="s">
        <v>49</v>
      </c>
      <c r="H39" s="75" t="str">
        <f>IF(F39&gt;0,VLOOKUP(TEXT(B37&amp;C39&amp;D39&amp;E37,0),編集禁止!$B$4:$G$44,6,0),"")</f>
        <v/>
      </c>
      <c r="I39" s="49" t="s">
        <v>12</v>
      </c>
      <c r="J39" s="47" t="str">
        <f t="shared" si="1"/>
        <v/>
      </c>
      <c r="K39" s="10" t="s">
        <v>3</v>
      </c>
      <c r="L39" s="46"/>
    </row>
    <row r="40" spans="2:12" ht="18" customHeight="1" x14ac:dyDescent="0.15">
      <c r="B40" s="194"/>
      <c r="C40" s="188"/>
      <c r="D40" s="67" t="s">
        <v>83</v>
      </c>
      <c r="E40" s="183"/>
      <c r="F40" s="47"/>
      <c r="G40" s="10" t="s">
        <v>49</v>
      </c>
      <c r="H40" s="75" t="str">
        <f>IF(F40&gt;0,VLOOKUP(TEXT(B37&amp;C39&amp;D40&amp;E37,0),編集禁止!$B$4:$G$44,6,0),"")</f>
        <v/>
      </c>
      <c r="I40" s="49" t="s">
        <v>12</v>
      </c>
      <c r="J40" s="47" t="str">
        <f t="shared" si="1"/>
        <v/>
      </c>
      <c r="K40" s="10" t="s">
        <v>3</v>
      </c>
      <c r="L40" s="46"/>
    </row>
    <row r="41" spans="2:12" ht="18" customHeight="1" x14ac:dyDescent="0.15">
      <c r="B41" s="163" t="s">
        <v>21</v>
      </c>
      <c r="C41" s="187" t="s">
        <v>15</v>
      </c>
      <c r="D41" s="67" t="s">
        <v>82</v>
      </c>
      <c r="E41" s="179" t="s">
        <v>102</v>
      </c>
      <c r="F41" s="48"/>
      <c r="G41" s="12" t="s">
        <v>49</v>
      </c>
      <c r="H41" s="75" t="str">
        <f>IF(F41&gt;0,VLOOKUP(TEXT(B41&amp;C41&amp;D41&amp;E41,0),編集禁止!$B$4:$G$44,6,0),"")</f>
        <v/>
      </c>
      <c r="I41" s="50" t="s">
        <v>12</v>
      </c>
      <c r="J41" s="47" t="str">
        <f t="shared" si="1"/>
        <v/>
      </c>
      <c r="K41" s="12" t="s">
        <v>3</v>
      </c>
      <c r="L41" s="46"/>
    </row>
    <row r="42" spans="2:12" ht="18" customHeight="1" x14ac:dyDescent="0.15">
      <c r="B42" s="192"/>
      <c r="C42" s="188"/>
      <c r="D42" s="67" t="s">
        <v>83</v>
      </c>
      <c r="E42" s="180"/>
      <c r="F42" s="48"/>
      <c r="G42" s="12" t="s">
        <v>49</v>
      </c>
      <c r="H42" s="75" t="str">
        <f>IF(F42&gt;0,VLOOKUP(TEXT(B41&amp;C41&amp;D42&amp;E41,0),編集禁止!$B$4:$G$44,6,0),"")</f>
        <v/>
      </c>
      <c r="I42" s="50" t="s">
        <v>12</v>
      </c>
      <c r="J42" s="47" t="str">
        <f t="shared" si="1"/>
        <v/>
      </c>
      <c r="K42" s="12" t="s">
        <v>3</v>
      </c>
      <c r="L42" s="46"/>
    </row>
    <row r="43" spans="2:12" ht="18" customHeight="1" x14ac:dyDescent="0.15">
      <c r="B43" s="192"/>
      <c r="C43" s="187" t="s">
        <v>98</v>
      </c>
      <c r="D43" s="67" t="s">
        <v>82</v>
      </c>
      <c r="E43" s="180"/>
      <c r="F43" s="48"/>
      <c r="G43" s="12" t="s">
        <v>49</v>
      </c>
      <c r="H43" s="75" t="str">
        <f>IF(F43&gt;0,VLOOKUP(TEXT(B41&amp;C43&amp;D43&amp;E41,0),編集禁止!$B$4:$G$44,6,0),"")</f>
        <v/>
      </c>
      <c r="I43" s="50" t="s">
        <v>12</v>
      </c>
      <c r="J43" s="47" t="str">
        <f t="shared" si="1"/>
        <v/>
      </c>
      <c r="K43" s="12" t="s">
        <v>3</v>
      </c>
      <c r="L43" s="46"/>
    </row>
    <row r="44" spans="2:12" ht="18" customHeight="1" x14ac:dyDescent="0.15">
      <c r="B44" s="164"/>
      <c r="C44" s="188"/>
      <c r="D44" s="67" t="s">
        <v>83</v>
      </c>
      <c r="E44" s="183"/>
      <c r="F44" s="47"/>
      <c r="G44" s="10" t="s">
        <v>49</v>
      </c>
      <c r="H44" s="75" t="str">
        <f>IF(F44&gt;0,VLOOKUP(TEXT(B41&amp;C43&amp;D44&amp;E41,0),編集禁止!$B$4:$G$44,6,0),"")</f>
        <v/>
      </c>
      <c r="I44" s="49" t="s">
        <v>12</v>
      </c>
      <c r="J44" s="47" t="str">
        <f t="shared" si="1"/>
        <v/>
      </c>
      <c r="K44" s="10" t="s">
        <v>3</v>
      </c>
      <c r="L44" s="46"/>
    </row>
    <row r="45" spans="2:12" ht="18" customHeight="1" x14ac:dyDescent="0.15">
      <c r="B45" s="184" t="s">
        <v>138</v>
      </c>
      <c r="C45" s="187" t="s">
        <v>15</v>
      </c>
      <c r="D45" s="67" t="s">
        <v>82</v>
      </c>
      <c r="E45" s="191" t="s">
        <v>102</v>
      </c>
      <c r="F45" s="48"/>
      <c r="G45" s="12" t="s">
        <v>49</v>
      </c>
      <c r="H45" s="75" t="str">
        <f>IF(F45&gt;0,VLOOKUP(TEXT(B45&amp;C45&amp;D45&amp;E45,0),編集禁止!$B$4:$G$44,6,0),"")</f>
        <v/>
      </c>
      <c r="I45" s="50" t="s">
        <v>12</v>
      </c>
      <c r="J45" s="47" t="str">
        <f t="shared" si="1"/>
        <v/>
      </c>
      <c r="K45" s="12" t="s">
        <v>3</v>
      </c>
      <c r="L45" s="46"/>
    </row>
    <row r="46" spans="2:12" ht="18" customHeight="1" x14ac:dyDescent="0.15">
      <c r="B46" s="185"/>
      <c r="C46" s="188"/>
      <c r="D46" s="67" t="s">
        <v>83</v>
      </c>
      <c r="E46" s="182"/>
      <c r="F46" s="48"/>
      <c r="G46" s="12" t="s">
        <v>49</v>
      </c>
      <c r="H46" s="75" t="str">
        <f>IF(F46&gt;0,VLOOKUP(TEXT(B45&amp;C45&amp;D46&amp;E45,0),編集禁止!$B$4:$G$44,6,0),"")</f>
        <v/>
      </c>
      <c r="I46" s="50" t="s">
        <v>12</v>
      </c>
      <c r="J46" s="47" t="str">
        <f t="shared" si="1"/>
        <v/>
      </c>
      <c r="K46" s="12" t="s">
        <v>3</v>
      </c>
      <c r="L46" s="46"/>
    </row>
    <row r="47" spans="2:12" ht="18" customHeight="1" thickBot="1" x14ac:dyDescent="0.2">
      <c r="B47" s="198"/>
      <c r="C47" s="68" t="s">
        <v>98</v>
      </c>
      <c r="D47" s="67" t="s">
        <v>83</v>
      </c>
      <c r="E47" s="183"/>
      <c r="F47" s="93"/>
      <c r="G47" s="10" t="s">
        <v>49</v>
      </c>
      <c r="H47" s="92" t="str">
        <f>IF(F47&gt;0,VLOOKUP(TEXT(B45&amp;C47&amp;D47&amp;E45,0),編集禁止!$B$4:$G$44,6,0),"")</f>
        <v/>
      </c>
      <c r="I47" s="49" t="s">
        <v>12</v>
      </c>
      <c r="J47" s="93" t="str">
        <f t="shared" si="1"/>
        <v/>
      </c>
      <c r="K47" s="10" t="s">
        <v>3</v>
      </c>
      <c r="L47" s="46"/>
    </row>
    <row r="48" spans="2:12" ht="14.25" customHeight="1" thickBot="1" x14ac:dyDescent="0.2">
      <c r="B48" s="189" t="s">
        <v>13</v>
      </c>
      <c r="C48" s="190"/>
      <c r="D48" s="190"/>
      <c r="E48" s="190"/>
      <c r="F48" s="190"/>
      <c r="G48" s="190"/>
      <c r="H48" s="190"/>
      <c r="I48" s="190"/>
      <c r="J48" s="94">
        <f>SUM(J15:J47)</f>
        <v>83010</v>
      </c>
      <c r="K48" s="15" t="s">
        <v>3</v>
      </c>
      <c r="L48" s="14"/>
    </row>
    <row r="49" spans="1:2" ht="14.25" customHeight="1" x14ac:dyDescent="0.15">
      <c r="B49" s="7"/>
    </row>
    <row r="51" spans="1:2" ht="13.5" customHeight="1" x14ac:dyDescent="0.15">
      <c r="A51" s="2"/>
    </row>
  </sheetData>
  <mergeCells count="53">
    <mergeCell ref="B48:I48"/>
    <mergeCell ref="B37:B40"/>
    <mergeCell ref="C37:C38"/>
    <mergeCell ref="E37:E40"/>
    <mergeCell ref="C39:C40"/>
    <mergeCell ref="B41:B44"/>
    <mergeCell ref="C41:C42"/>
    <mergeCell ref="E41:E44"/>
    <mergeCell ref="C43:C44"/>
    <mergeCell ref="B33:B36"/>
    <mergeCell ref="C33:C34"/>
    <mergeCell ref="E33:E36"/>
    <mergeCell ref="C35:C36"/>
    <mergeCell ref="B45:B47"/>
    <mergeCell ref="C45:C46"/>
    <mergeCell ref="E45:E47"/>
    <mergeCell ref="B25:B28"/>
    <mergeCell ref="C25:C26"/>
    <mergeCell ref="E25:E28"/>
    <mergeCell ref="C27:C28"/>
    <mergeCell ref="B29:B32"/>
    <mergeCell ref="C29:C30"/>
    <mergeCell ref="E29:E32"/>
    <mergeCell ref="C31:C32"/>
    <mergeCell ref="B15:B16"/>
    <mergeCell ref="C15:C16"/>
    <mergeCell ref="E15:E16"/>
    <mergeCell ref="B21:B24"/>
    <mergeCell ref="C21:C22"/>
    <mergeCell ref="E21:E24"/>
    <mergeCell ref="C23:C24"/>
    <mergeCell ref="B17:B20"/>
    <mergeCell ref="C17:C18"/>
    <mergeCell ref="E17:E20"/>
    <mergeCell ref="C19:C20"/>
    <mergeCell ref="F8:G8"/>
    <mergeCell ref="C10:D10"/>
    <mergeCell ref="F10:I10"/>
    <mergeCell ref="C12:D12"/>
    <mergeCell ref="B13:C13"/>
    <mergeCell ref="D13:D14"/>
    <mergeCell ref="E13:E14"/>
    <mergeCell ref="F13:G14"/>
    <mergeCell ref="H13:I14"/>
    <mergeCell ref="H8:L8"/>
    <mergeCell ref="J13:K14"/>
    <mergeCell ref="L13:L14"/>
    <mergeCell ref="A1:M2"/>
    <mergeCell ref="C4:L4"/>
    <mergeCell ref="C5:L5"/>
    <mergeCell ref="E6:L6"/>
    <mergeCell ref="F7:G7"/>
    <mergeCell ref="H7:L7"/>
  </mergeCells>
  <phoneticPr fontId="1"/>
  <dataValidations count="1">
    <dataValidation type="list" allowBlank="1" showInputMessage="1" showErrorMessage="1" sqref="E12" xr:uid="{DF1AD57A-02CD-4EF8-BB57-DDE2A24F0C69}">
      <formula1>"青果物,花き,畜産物,鮮魚等,モズク"</formula1>
    </dataValidation>
  </dataValidations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95" fitToHeight="2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FD41943-D7C8-499C-8A54-57CBDC1F4B8A}">
          <x14:formula1>
            <xm:f>編集禁止!$M$4:$M$10</xm:f>
          </x14:formula1>
          <xm:sqref>H8:L8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AEC41-874A-4048-BEA0-AD3F3EDD2F83}">
  <sheetPr>
    <tabColor rgb="FF92D050"/>
  </sheetPr>
  <dimension ref="A1:W40"/>
  <sheetViews>
    <sheetView showZeros="0" view="pageBreakPreview" zoomScale="90" zoomScaleNormal="100" zoomScaleSheetLayoutView="90" workbookViewId="0">
      <selection activeCell="A29" sqref="A29"/>
    </sheetView>
  </sheetViews>
  <sheetFormatPr defaultColWidth="9" defaultRowHeight="14.25" customHeight="1" x14ac:dyDescent="0.15"/>
  <cols>
    <col min="1" max="1" width="9.625" style="17" customWidth="1"/>
    <col min="2" max="2" width="5.625" style="17" customWidth="1"/>
    <col min="3" max="4" width="6.625" style="17" customWidth="1"/>
    <col min="5" max="6" width="5.125" style="17" customWidth="1"/>
    <col min="7" max="7" width="7.25" style="17" customWidth="1"/>
    <col min="8" max="19" width="6.375" style="17" customWidth="1"/>
    <col min="20" max="20" width="10" style="17" customWidth="1"/>
    <col min="21" max="21" width="9.875" style="17" customWidth="1"/>
    <col min="22" max="22" width="1.375" style="17" customWidth="1"/>
    <col min="23" max="23" width="2.25" style="17" customWidth="1"/>
    <col min="24" max="16384" width="9" style="17"/>
  </cols>
  <sheetData>
    <row r="1" spans="1:23" ht="14.25" customHeight="1" x14ac:dyDescent="0.15">
      <c r="A1" s="17" t="s">
        <v>95</v>
      </c>
    </row>
    <row r="2" spans="1:23" ht="14.25" customHeight="1" thickBot="1" x14ac:dyDescent="0.2">
      <c r="A2" s="16"/>
      <c r="B2" s="16"/>
      <c r="E2" s="88"/>
      <c r="G2" s="89" t="s">
        <v>94</v>
      </c>
      <c r="H2" s="200"/>
      <c r="I2" s="200"/>
      <c r="J2" s="201"/>
      <c r="K2" s="201"/>
      <c r="L2" s="201"/>
    </row>
    <row r="3" spans="1:23" s="18" customFormat="1" ht="18" customHeight="1" thickBot="1" x14ac:dyDescent="0.2">
      <c r="A3" s="76"/>
      <c r="B3" s="138"/>
      <c r="C3" s="202" t="s">
        <v>40</v>
      </c>
      <c r="D3" s="203"/>
      <c r="E3" s="202" t="s">
        <v>26</v>
      </c>
      <c r="F3" s="203"/>
      <c r="G3" s="90"/>
      <c r="H3" s="204" t="s">
        <v>39</v>
      </c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6"/>
      <c r="U3" s="141" t="s">
        <v>142</v>
      </c>
    </row>
    <row r="4" spans="1:23" s="18" customFormat="1" ht="19.5" customHeight="1" x14ac:dyDescent="0.15">
      <c r="A4" s="77" t="s">
        <v>148</v>
      </c>
      <c r="B4" s="35" t="s">
        <v>73</v>
      </c>
      <c r="C4" s="27" t="s">
        <v>24</v>
      </c>
      <c r="D4" s="30" t="s">
        <v>25</v>
      </c>
      <c r="E4" s="28" t="s">
        <v>56</v>
      </c>
      <c r="F4" s="30" t="s">
        <v>57</v>
      </c>
      <c r="G4" s="77" t="s">
        <v>126</v>
      </c>
      <c r="H4" s="28" t="s">
        <v>27</v>
      </c>
      <c r="I4" s="26" t="s">
        <v>28</v>
      </c>
      <c r="J4" s="26" t="s">
        <v>29</v>
      </c>
      <c r="K4" s="26" t="s">
        <v>30</v>
      </c>
      <c r="L4" s="26" t="s">
        <v>31</v>
      </c>
      <c r="M4" s="26" t="s">
        <v>32</v>
      </c>
      <c r="N4" s="26" t="s">
        <v>33</v>
      </c>
      <c r="O4" s="26" t="s">
        <v>34</v>
      </c>
      <c r="P4" s="26" t="s">
        <v>35</v>
      </c>
      <c r="Q4" s="26" t="s">
        <v>36</v>
      </c>
      <c r="R4" s="26" t="s">
        <v>37</v>
      </c>
      <c r="S4" s="26" t="s">
        <v>38</v>
      </c>
      <c r="T4" s="25" t="s">
        <v>41</v>
      </c>
      <c r="U4" s="143" t="s">
        <v>143</v>
      </c>
    </row>
    <row r="5" spans="1:23" ht="14.25" customHeight="1" x14ac:dyDescent="0.15">
      <c r="A5" s="27"/>
      <c r="B5" s="100"/>
      <c r="C5" s="28"/>
      <c r="D5" s="26"/>
      <c r="E5" s="27"/>
      <c r="F5" s="86"/>
      <c r="G5" s="26"/>
      <c r="H5" s="32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29">
        <f t="shared" ref="T5:T19" si="0">SUM(H5:S5)</f>
        <v>0</v>
      </c>
      <c r="U5" s="58">
        <f>G5*T5</f>
        <v>0</v>
      </c>
      <c r="W5" s="18"/>
    </row>
    <row r="6" spans="1:23" ht="14.25" customHeight="1" x14ac:dyDescent="0.15">
      <c r="A6" s="27"/>
      <c r="B6" s="100"/>
      <c r="C6" s="28"/>
      <c r="D6" s="26"/>
      <c r="E6" s="27"/>
      <c r="F6" s="86"/>
      <c r="G6" s="26"/>
      <c r="H6" s="32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29">
        <f t="shared" si="0"/>
        <v>0</v>
      </c>
      <c r="U6" s="59">
        <f t="shared" ref="U6:U18" si="1">G6*T6</f>
        <v>0</v>
      </c>
    </row>
    <row r="7" spans="1:23" ht="14.25" customHeight="1" x14ac:dyDescent="0.15">
      <c r="A7" s="27"/>
      <c r="B7" s="100"/>
      <c r="C7" s="28"/>
      <c r="D7" s="26"/>
      <c r="E7" s="27"/>
      <c r="F7" s="86"/>
      <c r="G7" s="26"/>
      <c r="H7" s="32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29">
        <f t="shared" si="0"/>
        <v>0</v>
      </c>
      <c r="U7" s="59">
        <f t="shared" si="1"/>
        <v>0</v>
      </c>
    </row>
    <row r="8" spans="1:23" ht="14.25" customHeight="1" x14ac:dyDescent="0.15">
      <c r="A8" s="27"/>
      <c r="B8" s="100"/>
      <c r="C8" s="28"/>
      <c r="D8" s="26"/>
      <c r="E8" s="27"/>
      <c r="F8" s="86"/>
      <c r="G8" s="26"/>
      <c r="H8" s="32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29">
        <f t="shared" si="0"/>
        <v>0</v>
      </c>
      <c r="U8" s="59">
        <f t="shared" si="1"/>
        <v>0</v>
      </c>
    </row>
    <row r="9" spans="1:23" ht="14.25" customHeight="1" x14ac:dyDescent="0.15">
      <c r="A9" s="27"/>
      <c r="B9" s="100"/>
      <c r="C9" s="28"/>
      <c r="D9" s="26"/>
      <c r="E9" s="27"/>
      <c r="F9" s="86"/>
      <c r="G9" s="26"/>
      <c r="H9" s="32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29">
        <f t="shared" si="0"/>
        <v>0</v>
      </c>
      <c r="U9" s="59">
        <f t="shared" si="1"/>
        <v>0</v>
      </c>
    </row>
    <row r="10" spans="1:23" ht="14.25" customHeight="1" x14ac:dyDescent="0.15">
      <c r="A10" s="27"/>
      <c r="B10" s="100"/>
      <c r="C10" s="28"/>
      <c r="D10" s="26"/>
      <c r="E10" s="27"/>
      <c r="F10" s="86"/>
      <c r="G10" s="26"/>
      <c r="H10" s="32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29">
        <f t="shared" si="0"/>
        <v>0</v>
      </c>
      <c r="U10" s="59">
        <f t="shared" si="1"/>
        <v>0</v>
      </c>
    </row>
    <row r="11" spans="1:23" ht="14.25" customHeight="1" x14ac:dyDescent="0.15">
      <c r="A11" s="27"/>
      <c r="B11" s="100"/>
      <c r="C11" s="28"/>
      <c r="D11" s="26"/>
      <c r="E11" s="27"/>
      <c r="F11" s="86"/>
      <c r="G11" s="26"/>
      <c r="H11" s="32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29">
        <f t="shared" si="0"/>
        <v>0</v>
      </c>
      <c r="U11" s="59">
        <f t="shared" si="1"/>
        <v>0</v>
      </c>
    </row>
    <row r="12" spans="1:23" ht="14.25" customHeight="1" x14ac:dyDescent="0.15">
      <c r="A12" s="27"/>
      <c r="B12" s="100"/>
      <c r="C12" s="28"/>
      <c r="D12" s="26"/>
      <c r="E12" s="27"/>
      <c r="F12" s="86"/>
      <c r="G12" s="26"/>
      <c r="H12" s="32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29">
        <f t="shared" si="0"/>
        <v>0</v>
      </c>
      <c r="U12" s="59">
        <f t="shared" si="1"/>
        <v>0</v>
      </c>
    </row>
    <row r="13" spans="1:23" ht="14.25" customHeight="1" x14ac:dyDescent="0.15">
      <c r="A13" s="27"/>
      <c r="B13" s="100"/>
      <c r="C13" s="28"/>
      <c r="D13" s="26"/>
      <c r="E13" s="27"/>
      <c r="F13" s="86"/>
      <c r="G13" s="26"/>
      <c r="H13" s="32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29">
        <f t="shared" si="0"/>
        <v>0</v>
      </c>
      <c r="U13" s="59">
        <f t="shared" si="1"/>
        <v>0</v>
      </c>
    </row>
    <row r="14" spans="1:23" ht="14.25" customHeight="1" x14ac:dyDescent="0.15">
      <c r="A14" s="27"/>
      <c r="B14" s="100"/>
      <c r="C14" s="28"/>
      <c r="D14" s="26"/>
      <c r="E14" s="27"/>
      <c r="F14" s="86"/>
      <c r="G14" s="26"/>
      <c r="H14" s="32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29">
        <f t="shared" si="0"/>
        <v>0</v>
      </c>
      <c r="U14" s="59">
        <f t="shared" si="1"/>
        <v>0</v>
      </c>
    </row>
    <row r="15" spans="1:23" ht="14.25" customHeight="1" x14ac:dyDescent="0.15">
      <c r="A15" s="27"/>
      <c r="B15" s="100"/>
      <c r="C15" s="28"/>
      <c r="D15" s="26"/>
      <c r="E15" s="27"/>
      <c r="F15" s="86"/>
      <c r="G15" s="26"/>
      <c r="H15" s="32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29">
        <f t="shared" si="0"/>
        <v>0</v>
      </c>
      <c r="U15" s="59">
        <f t="shared" si="1"/>
        <v>0</v>
      </c>
    </row>
    <row r="16" spans="1:23" ht="14.25" customHeight="1" x14ac:dyDescent="0.15">
      <c r="A16" s="27"/>
      <c r="B16" s="100"/>
      <c r="C16" s="28"/>
      <c r="D16" s="26"/>
      <c r="E16" s="27"/>
      <c r="F16" s="86"/>
      <c r="G16" s="26"/>
      <c r="H16" s="32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29">
        <f t="shared" si="0"/>
        <v>0</v>
      </c>
      <c r="U16" s="59">
        <f t="shared" si="1"/>
        <v>0</v>
      </c>
    </row>
    <row r="17" spans="1:22" ht="14.25" customHeight="1" x14ac:dyDescent="0.15">
      <c r="A17" s="27"/>
      <c r="B17" s="100"/>
      <c r="C17" s="28"/>
      <c r="D17" s="26"/>
      <c r="E17" s="27"/>
      <c r="F17" s="86"/>
      <c r="G17" s="26"/>
      <c r="H17" s="32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29">
        <f t="shared" si="0"/>
        <v>0</v>
      </c>
      <c r="U17" s="59">
        <f t="shared" si="1"/>
        <v>0</v>
      </c>
    </row>
    <row r="18" spans="1:22" ht="14.25" customHeight="1" x14ac:dyDescent="0.15">
      <c r="A18" s="27"/>
      <c r="B18" s="100"/>
      <c r="C18" s="28"/>
      <c r="D18" s="26"/>
      <c r="E18" s="27"/>
      <c r="F18" s="86"/>
      <c r="G18" s="26"/>
      <c r="H18" s="32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29">
        <f t="shared" si="0"/>
        <v>0</v>
      </c>
      <c r="U18" s="59">
        <f t="shared" si="1"/>
        <v>0</v>
      </c>
    </row>
    <row r="19" spans="1:22" ht="14.25" customHeight="1" thickBot="1" x14ac:dyDescent="0.2">
      <c r="A19" s="37"/>
      <c r="B19" s="100"/>
      <c r="C19" s="28"/>
      <c r="D19" s="26"/>
      <c r="E19" s="27"/>
      <c r="F19" s="87"/>
      <c r="G19" s="139"/>
      <c r="H19" s="32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4">
        <f t="shared" si="0"/>
        <v>0</v>
      </c>
      <c r="U19" s="60">
        <f>G19*T19</f>
        <v>0</v>
      </c>
    </row>
    <row r="20" spans="1:22" ht="14.25" customHeight="1" thickTop="1" thickBot="1" x14ac:dyDescent="0.2">
      <c r="A20" s="35" t="s">
        <v>47</v>
      </c>
      <c r="B20" s="121" t="s">
        <v>48</v>
      </c>
      <c r="C20" s="207" t="s">
        <v>48</v>
      </c>
      <c r="D20" s="208"/>
      <c r="E20" s="207" t="s">
        <v>48</v>
      </c>
      <c r="F20" s="208"/>
      <c r="G20" s="121" t="s">
        <v>48</v>
      </c>
      <c r="H20" s="36">
        <f>SUM(H5:H19)</f>
        <v>0</v>
      </c>
      <c r="I20" s="33">
        <f t="shared" ref="I20:R20" si="2">SUM(I5:I19)</f>
        <v>0</v>
      </c>
      <c r="J20" s="33">
        <f t="shared" si="2"/>
        <v>0</v>
      </c>
      <c r="K20" s="33">
        <f t="shared" si="2"/>
        <v>0</v>
      </c>
      <c r="L20" s="33">
        <f t="shared" si="2"/>
        <v>0</v>
      </c>
      <c r="M20" s="33">
        <f t="shared" si="2"/>
        <v>0</v>
      </c>
      <c r="N20" s="33">
        <f t="shared" si="2"/>
        <v>0</v>
      </c>
      <c r="O20" s="33">
        <f t="shared" si="2"/>
        <v>0</v>
      </c>
      <c r="P20" s="33">
        <f t="shared" si="2"/>
        <v>0</v>
      </c>
      <c r="Q20" s="33">
        <f t="shared" si="2"/>
        <v>0</v>
      </c>
      <c r="R20" s="33">
        <f t="shared" si="2"/>
        <v>0</v>
      </c>
      <c r="S20" s="33">
        <f>SUM(S5:S19)</f>
        <v>0</v>
      </c>
      <c r="T20" s="38">
        <f>SUM(T5:T19)</f>
        <v>0</v>
      </c>
      <c r="U20" s="61">
        <f>SUM(U5:U19)</f>
        <v>0</v>
      </c>
      <c r="V20" s="18"/>
    </row>
    <row r="23" spans="1:22" ht="14.25" customHeight="1" x14ac:dyDescent="0.15">
      <c r="F23" s="17" t="s">
        <v>96</v>
      </c>
    </row>
    <row r="24" spans="1:22" ht="14.25" customHeight="1" x14ac:dyDescent="0.15">
      <c r="F24" s="209" t="s">
        <v>148</v>
      </c>
      <c r="G24" s="210"/>
      <c r="H24" s="202" t="s">
        <v>149</v>
      </c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15"/>
    </row>
    <row r="25" spans="1:22" s="18" customFormat="1" ht="14.25" customHeight="1" thickBot="1" x14ac:dyDescent="0.2">
      <c r="F25" s="211"/>
      <c r="G25" s="212"/>
      <c r="H25" s="216" t="s">
        <v>150</v>
      </c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8"/>
    </row>
    <row r="26" spans="1:22" s="18" customFormat="1" ht="14.25" customHeight="1" x14ac:dyDescent="0.15">
      <c r="A26" s="19"/>
      <c r="B26" s="19"/>
      <c r="D26" s="20"/>
      <c r="E26" s="20"/>
      <c r="F26" s="213"/>
      <c r="G26" s="214"/>
      <c r="H26" s="28" t="s">
        <v>27</v>
      </c>
      <c r="I26" s="26" t="s">
        <v>28</v>
      </c>
      <c r="J26" s="26" t="s">
        <v>29</v>
      </c>
      <c r="K26" s="26" t="s">
        <v>30</v>
      </c>
      <c r="L26" s="26" t="s">
        <v>31</v>
      </c>
      <c r="M26" s="26" t="s">
        <v>32</v>
      </c>
      <c r="N26" s="26" t="s">
        <v>33</v>
      </c>
      <c r="O26" s="26" t="s">
        <v>34</v>
      </c>
      <c r="P26" s="26" t="s">
        <v>35</v>
      </c>
      <c r="Q26" s="26" t="s">
        <v>36</v>
      </c>
      <c r="R26" s="26" t="s">
        <v>37</v>
      </c>
      <c r="S26" s="26" t="s">
        <v>38</v>
      </c>
      <c r="T26" s="62" t="s">
        <v>41</v>
      </c>
    </row>
    <row r="27" spans="1:22" ht="14.25" customHeight="1" x14ac:dyDescent="0.15">
      <c r="A27" s="21"/>
      <c r="B27" s="21"/>
      <c r="C27" s="21"/>
      <c r="D27" s="20"/>
      <c r="E27" s="22"/>
      <c r="F27" s="199"/>
      <c r="G27" s="168"/>
      <c r="H27" s="32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59">
        <f t="shared" ref="T27:T38" si="3">SUM(H27:S27)</f>
        <v>0</v>
      </c>
    </row>
    <row r="28" spans="1:22" ht="14.25" customHeight="1" x14ac:dyDescent="0.15">
      <c r="A28" s="23"/>
      <c r="B28" s="23"/>
      <c r="C28" s="23"/>
      <c r="D28" s="24"/>
      <c r="E28" s="23"/>
      <c r="F28" s="199"/>
      <c r="G28" s="168"/>
      <c r="H28" s="32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59">
        <f t="shared" si="3"/>
        <v>0</v>
      </c>
    </row>
    <row r="29" spans="1:22" ht="14.25" customHeight="1" x14ac:dyDescent="0.15">
      <c r="A29" s="23"/>
      <c r="B29" s="23"/>
      <c r="C29" s="23"/>
      <c r="D29" s="24"/>
      <c r="E29" s="23"/>
      <c r="F29" s="199"/>
      <c r="G29" s="168"/>
      <c r="H29" s="32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59">
        <f t="shared" si="3"/>
        <v>0</v>
      </c>
    </row>
    <row r="30" spans="1:22" ht="14.25" customHeight="1" x14ac:dyDescent="0.15">
      <c r="A30" s="23"/>
      <c r="B30" s="23"/>
      <c r="C30" s="23"/>
      <c r="D30" s="24"/>
      <c r="E30" s="23"/>
      <c r="F30" s="199"/>
      <c r="G30" s="168"/>
      <c r="H30" s="32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59">
        <f t="shared" si="3"/>
        <v>0</v>
      </c>
    </row>
    <row r="31" spans="1:22" ht="14.25" customHeight="1" x14ac:dyDescent="0.15">
      <c r="A31" s="23"/>
      <c r="B31" s="23"/>
      <c r="C31" s="23"/>
      <c r="D31" s="24"/>
      <c r="E31" s="23"/>
      <c r="F31" s="199"/>
      <c r="G31" s="168"/>
      <c r="H31" s="32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59">
        <f t="shared" si="3"/>
        <v>0</v>
      </c>
    </row>
    <row r="32" spans="1:22" ht="14.25" customHeight="1" x14ac:dyDescent="0.15">
      <c r="A32" s="23"/>
      <c r="B32" s="23"/>
      <c r="C32" s="23"/>
      <c r="D32" s="24"/>
      <c r="E32" s="23"/>
      <c r="F32" s="199"/>
      <c r="G32" s="168"/>
      <c r="H32" s="32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59">
        <f t="shared" si="3"/>
        <v>0</v>
      </c>
    </row>
    <row r="33" spans="1:20" ht="14.25" customHeight="1" x14ac:dyDescent="0.15">
      <c r="A33" s="23"/>
      <c r="B33" s="23"/>
      <c r="C33" s="23"/>
      <c r="D33" s="24"/>
      <c r="E33" s="23"/>
      <c r="F33" s="199"/>
      <c r="G33" s="168"/>
      <c r="H33" s="32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59">
        <f t="shared" si="3"/>
        <v>0</v>
      </c>
    </row>
    <row r="34" spans="1:20" ht="14.25" customHeight="1" x14ac:dyDescent="0.15">
      <c r="A34" s="23"/>
      <c r="B34" s="23"/>
      <c r="C34" s="23"/>
      <c r="D34" s="24"/>
      <c r="E34" s="23"/>
      <c r="F34" s="199"/>
      <c r="G34" s="168"/>
      <c r="H34" s="32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59">
        <f t="shared" si="3"/>
        <v>0</v>
      </c>
    </row>
    <row r="35" spans="1:20" ht="14.25" customHeight="1" x14ac:dyDescent="0.15">
      <c r="A35" s="23"/>
      <c r="B35" s="23"/>
      <c r="C35" s="23"/>
      <c r="D35" s="24"/>
      <c r="E35" s="23"/>
      <c r="F35" s="199"/>
      <c r="G35" s="168"/>
      <c r="H35" s="32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59">
        <f t="shared" si="3"/>
        <v>0</v>
      </c>
    </row>
    <row r="36" spans="1:20" ht="14.25" customHeight="1" x14ac:dyDescent="0.15">
      <c r="A36" s="23"/>
      <c r="B36" s="23"/>
      <c r="C36" s="23"/>
      <c r="D36" s="24"/>
      <c r="E36" s="23"/>
      <c r="F36" s="199"/>
      <c r="G36" s="168"/>
      <c r="H36" s="32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59">
        <f t="shared" si="3"/>
        <v>0</v>
      </c>
    </row>
    <row r="37" spans="1:20" ht="14.25" customHeight="1" x14ac:dyDescent="0.15">
      <c r="A37" s="23"/>
      <c r="B37" s="23"/>
      <c r="C37" s="23"/>
      <c r="D37" s="24"/>
      <c r="E37" s="23"/>
      <c r="F37" s="199"/>
      <c r="G37" s="168"/>
      <c r="H37" s="32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59">
        <f t="shared" si="3"/>
        <v>0</v>
      </c>
    </row>
    <row r="38" spans="1:20" ht="14.25" customHeight="1" thickBot="1" x14ac:dyDescent="0.2">
      <c r="A38" s="23"/>
      <c r="B38" s="23"/>
      <c r="C38" s="23"/>
      <c r="D38" s="24"/>
      <c r="E38" s="23"/>
      <c r="F38" s="221"/>
      <c r="G38" s="222"/>
      <c r="H38" s="39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60">
        <f t="shared" si="3"/>
        <v>0</v>
      </c>
    </row>
    <row r="39" spans="1:20" ht="14.25" customHeight="1" thickTop="1" thickBot="1" x14ac:dyDescent="0.2">
      <c r="A39" s="23"/>
      <c r="B39" s="23"/>
      <c r="C39" s="23"/>
      <c r="D39" s="24"/>
      <c r="E39" s="23"/>
      <c r="F39" s="219" t="s">
        <v>47</v>
      </c>
      <c r="G39" s="220"/>
      <c r="H39" s="42">
        <f>SUM(H27:H38)</f>
        <v>0</v>
      </c>
      <c r="I39" s="41">
        <f t="shared" ref="I39:T39" si="4">SUM(I27:I38)</f>
        <v>0</v>
      </c>
      <c r="J39" s="41">
        <f t="shared" si="4"/>
        <v>0</v>
      </c>
      <c r="K39" s="41">
        <f t="shared" si="4"/>
        <v>0</v>
      </c>
      <c r="L39" s="41">
        <f t="shared" si="4"/>
        <v>0</v>
      </c>
      <c r="M39" s="41">
        <f t="shared" si="4"/>
        <v>0</v>
      </c>
      <c r="N39" s="41">
        <f t="shared" si="4"/>
        <v>0</v>
      </c>
      <c r="O39" s="41">
        <f t="shared" si="4"/>
        <v>0</v>
      </c>
      <c r="P39" s="41">
        <f t="shared" si="4"/>
        <v>0</v>
      </c>
      <c r="Q39" s="41">
        <f t="shared" si="4"/>
        <v>0</v>
      </c>
      <c r="R39" s="41">
        <f t="shared" si="4"/>
        <v>0</v>
      </c>
      <c r="S39" s="41">
        <f t="shared" si="4"/>
        <v>0</v>
      </c>
      <c r="T39" s="61">
        <f t="shared" si="4"/>
        <v>0</v>
      </c>
    </row>
    <row r="40" spans="1:20" ht="14.25" customHeight="1" x14ac:dyDescent="0.15">
      <c r="A40" s="23"/>
      <c r="B40" s="23"/>
      <c r="C40" s="23"/>
      <c r="D40" s="23"/>
      <c r="E40" s="23"/>
      <c r="F40" s="23"/>
    </row>
  </sheetData>
  <mergeCells count="23">
    <mergeCell ref="F39:G39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27:G27"/>
    <mergeCell ref="H2:I2"/>
    <mergeCell ref="J2:L2"/>
    <mergeCell ref="C3:D3"/>
    <mergeCell ref="E3:F3"/>
    <mergeCell ref="H3:T3"/>
    <mergeCell ref="C20:D20"/>
    <mergeCell ref="E20:F20"/>
    <mergeCell ref="F24:G26"/>
    <mergeCell ref="H24:T24"/>
    <mergeCell ref="H25:T25"/>
  </mergeCells>
  <phoneticPr fontId="1"/>
  <dataValidations count="1">
    <dataValidation type="list" allowBlank="1" showInputMessage="1" showErrorMessage="1" sqref="H2:I2" xr:uid="{BC130791-38F2-4DA9-A7B3-B72DC8A05365}">
      <formula1>"青果物,花き,畜産物,鮮魚等,モズク"</formula1>
    </dataValidation>
  </dataValidations>
  <printOptions horizontalCentered="1" verticalCentered="1"/>
  <pageMargins left="0.39370078740157483" right="0.39370078740157483" top="0.78740157480314965" bottom="0.39370078740157483" header="0.51181102362204722" footer="0.51181102362204722"/>
  <pageSetup paperSize="9" scale="90" fitToHeight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1895CB9-7DCF-4BE1-8701-02CC34103F95}">
          <x14:formula1>
            <xm:f>編集禁止!$I$4:$I$13</xm:f>
          </x14:formula1>
          <xm:sqref>C5:C19</xm:sqref>
        </x14:dataValidation>
        <x14:dataValidation type="list" allowBlank="1" showInputMessage="1" showErrorMessage="1" xr:uid="{0151406B-94D5-4D91-8462-2020939923F5}">
          <x14:formula1>
            <xm:f>編集禁止!$J$4:$J$5</xm:f>
          </x14:formula1>
          <xm:sqref>D5:D19</xm:sqref>
        </x14:dataValidation>
        <x14:dataValidation type="list" allowBlank="1" showInputMessage="1" showErrorMessage="1" xr:uid="{1C3359A4-4DC2-4EA6-A7E7-F9D83E9531A5}">
          <x14:formula1>
            <xm:f>編集禁止!$E$14:$E$15</xm:f>
          </x14:formula1>
          <xm:sqref>E5:F19</xm:sqref>
        </x14:dataValidation>
        <x14:dataValidation type="list" allowBlank="1" showInputMessage="1" showErrorMessage="1" xr:uid="{3DDC2686-86A6-4167-836C-07FCE5115521}">
          <x14:formula1>
            <xm:f>編集禁止!$K$4:$K$15</xm:f>
          </x14:formula1>
          <xm:sqref>B5:B19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F1AE1-2E5A-4F01-97DB-A2E28A0E93FF}">
  <dimension ref="A1:W41"/>
  <sheetViews>
    <sheetView showGridLines="0" showZeros="0" zoomScaleNormal="100" zoomScaleSheetLayoutView="90" workbookViewId="0">
      <selection activeCell="Y6" sqref="Y6"/>
    </sheetView>
  </sheetViews>
  <sheetFormatPr defaultColWidth="9" defaultRowHeight="14.25" customHeight="1" x14ac:dyDescent="0.15"/>
  <cols>
    <col min="1" max="1" width="9.625" style="17" customWidth="1"/>
    <col min="2" max="2" width="6" style="17" customWidth="1"/>
    <col min="3" max="4" width="6.625" style="17" customWidth="1"/>
    <col min="5" max="6" width="5.125" style="17" customWidth="1"/>
    <col min="7" max="7" width="7.25" style="17" customWidth="1"/>
    <col min="8" max="19" width="6.375" style="17" customWidth="1"/>
    <col min="20" max="20" width="10" style="17" customWidth="1"/>
    <col min="21" max="21" width="9.875" style="17" customWidth="1"/>
    <col min="22" max="22" width="1.375" style="17" customWidth="1"/>
    <col min="23" max="23" width="2.25" style="17" customWidth="1"/>
    <col min="24" max="16384" width="9" style="17"/>
  </cols>
  <sheetData>
    <row r="1" spans="1:23" ht="14.25" customHeight="1" x14ac:dyDescent="0.15">
      <c r="A1" s="95" t="s">
        <v>95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</row>
    <row r="2" spans="1:23" ht="14.25" customHeight="1" thickBot="1" x14ac:dyDescent="0.2">
      <c r="A2" s="96"/>
      <c r="B2" s="96"/>
      <c r="C2" s="95"/>
      <c r="D2" s="95"/>
      <c r="E2" s="97"/>
      <c r="F2" s="95"/>
      <c r="G2" s="98" t="s">
        <v>94</v>
      </c>
      <c r="H2" s="273" t="s">
        <v>111</v>
      </c>
      <c r="I2" s="273"/>
      <c r="J2" s="274"/>
      <c r="K2" s="274"/>
      <c r="L2" s="274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</row>
    <row r="3" spans="1:23" s="18" customFormat="1" ht="18" customHeight="1" thickBot="1" x14ac:dyDescent="0.2">
      <c r="A3" s="99"/>
      <c r="B3" s="138"/>
      <c r="C3" s="275" t="s">
        <v>40</v>
      </c>
      <c r="D3" s="276"/>
      <c r="E3" s="275" t="s">
        <v>26</v>
      </c>
      <c r="F3" s="276"/>
      <c r="G3" s="101"/>
      <c r="H3" s="277" t="s">
        <v>39</v>
      </c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9"/>
      <c r="U3" s="141" t="s">
        <v>142</v>
      </c>
      <c r="V3" s="104"/>
      <c r="W3" s="104"/>
    </row>
    <row r="4" spans="1:23" s="18" customFormat="1" ht="19.5" customHeight="1" x14ac:dyDescent="0.15">
      <c r="A4" s="105" t="s">
        <v>148</v>
      </c>
      <c r="B4" s="35" t="s">
        <v>73</v>
      </c>
      <c r="C4" s="100" t="s">
        <v>24</v>
      </c>
      <c r="D4" s="106" t="s">
        <v>25</v>
      </c>
      <c r="E4" s="102" t="s">
        <v>56</v>
      </c>
      <c r="F4" s="106" t="s">
        <v>57</v>
      </c>
      <c r="G4" s="105" t="s">
        <v>126</v>
      </c>
      <c r="H4" s="102" t="s">
        <v>27</v>
      </c>
      <c r="I4" s="103" t="s">
        <v>28</v>
      </c>
      <c r="J4" s="103" t="s">
        <v>29</v>
      </c>
      <c r="K4" s="103" t="s">
        <v>30</v>
      </c>
      <c r="L4" s="103" t="s">
        <v>31</v>
      </c>
      <c r="M4" s="103" t="s">
        <v>32</v>
      </c>
      <c r="N4" s="103" t="s">
        <v>33</v>
      </c>
      <c r="O4" s="103" t="s">
        <v>34</v>
      </c>
      <c r="P4" s="103" t="s">
        <v>35</v>
      </c>
      <c r="Q4" s="103" t="s">
        <v>36</v>
      </c>
      <c r="R4" s="103" t="s">
        <v>37</v>
      </c>
      <c r="S4" s="103" t="s">
        <v>38</v>
      </c>
      <c r="T4" s="107" t="s">
        <v>41</v>
      </c>
      <c r="U4" s="143" t="s">
        <v>143</v>
      </c>
      <c r="V4" s="104"/>
      <c r="W4" s="104"/>
    </row>
    <row r="5" spans="1:23" ht="14.25" customHeight="1" x14ac:dyDescent="0.15">
      <c r="A5" s="108" t="s">
        <v>136</v>
      </c>
      <c r="B5" s="108" t="s">
        <v>77</v>
      </c>
      <c r="C5" s="109" t="s">
        <v>116</v>
      </c>
      <c r="D5" s="110" t="s">
        <v>110</v>
      </c>
      <c r="E5" s="108" t="s">
        <v>104</v>
      </c>
      <c r="F5" s="111"/>
      <c r="G5" s="110">
        <v>98</v>
      </c>
      <c r="H5" s="112">
        <v>100</v>
      </c>
      <c r="I5" s="113">
        <v>50</v>
      </c>
      <c r="J5" s="113">
        <v>10</v>
      </c>
      <c r="K5" s="113"/>
      <c r="L5" s="113"/>
      <c r="M5" s="113"/>
      <c r="N5" s="113">
        <v>10</v>
      </c>
      <c r="O5" s="113">
        <v>50</v>
      </c>
      <c r="P5" s="113">
        <v>10</v>
      </c>
      <c r="Q5" s="113">
        <v>50</v>
      </c>
      <c r="R5" s="113">
        <v>50</v>
      </c>
      <c r="S5" s="113">
        <v>100</v>
      </c>
      <c r="T5" s="114">
        <f>SUM(H5:S5)</f>
        <v>430</v>
      </c>
      <c r="U5" s="115">
        <f>G5*T5</f>
        <v>42140</v>
      </c>
      <c r="V5" s="95"/>
      <c r="W5" s="104"/>
    </row>
    <row r="6" spans="1:23" ht="14.25" customHeight="1" x14ac:dyDescent="0.15">
      <c r="A6" s="108" t="s">
        <v>137</v>
      </c>
      <c r="B6" s="108" t="s">
        <v>77</v>
      </c>
      <c r="C6" s="109" t="s">
        <v>116</v>
      </c>
      <c r="D6" s="110" t="s">
        <v>110</v>
      </c>
      <c r="E6" s="108" t="s">
        <v>115</v>
      </c>
      <c r="F6" s="111" t="s">
        <v>104</v>
      </c>
      <c r="G6" s="110">
        <v>67</v>
      </c>
      <c r="H6" s="112">
        <v>10</v>
      </c>
      <c r="I6" s="113">
        <v>50</v>
      </c>
      <c r="J6" s="113">
        <v>100</v>
      </c>
      <c r="K6" s="113">
        <v>100</v>
      </c>
      <c r="L6" s="113">
        <v>100</v>
      </c>
      <c r="M6" s="113">
        <v>100</v>
      </c>
      <c r="N6" s="113">
        <v>100</v>
      </c>
      <c r="O6" s="113">
        <v>50</v>
      </c>
      <c r="P6" s="113"/>
      <c r="Q6" s="113">
        <v>0</v>
      </c>
      <c r="R6" s="113">
        <v>0</v>
      </c>
      <c r="S6" s="113">
        <v>0</v>
      </c>
      <c r="T6" s="114">
        <f>SUM(H6:S6)</f>
        <v>610</v>
      </c>
      <c r="U6" s="116">
        <f t="shared" ref="U6:U18" si="0">G6*T6</f>
        <v>40870</v>
      </c>
      <c r="V6" s="95"/>
      <c r="W6" s="95"/>
    </row>
    <row r="7" spans="1:23" ht="14.25" customHeight="1" x14ac:dyDescent="0.15">
      <c r="A7" s="108"/>
      <c r="B7" s="108"/>
      <c r="C7" s="109"/>
      <c r="D7" s="110"/>
      <c r="E7" s="108"/>
      <c r="F7" s="111"/>
      <c r="G7" s="110"/>
      <c r="H7" s="112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4">
        <f t="shared" ref="T7:T19" si="1">SUM(H7:S7)</f>
        <v>0</v>
      </c>
      <c r="U7" s="116">
        <f t="shared" si="0"/>
        <v>0</v>
      </c>
      <c r="V7" s="95"/>
      <c r="W7" s="95"/>
    </row>
    <row r="8" spans="1:23" ht="14.25" customHeight="1" x14ac:dyDescent="0.15">
      <c r="A8" s="108"/>
      <c r="B8" s="108"/>
      <c r="C8" s="109"/>
      <c r="D8" s="110"/>
      <c r="E8" s="108"/>
      <c r="F8" s="111"/>
      <c r="G8" s="110"/>
      <c r="H8" s="112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4">
        <f t="shared" si="1"/>
        <v>0</v>
      </c>
      <c r="U8" s="116">
        <f t="shared" si="0"/>
        <v>0</v>
      </c>
      <c r="V8" s="95"/>
      <c r="W8" s="95"/>
    </row>
    <row r="9" spans="1:23" ht="14.25" customHeight="1" x14ac:dyDescent="0.15">
      <c r="A9" s="108"/>
      <c r="B9" s="108"/>
      <c r="C9" s="109"/>
      <c r="D9" s="110"/>
      <c r="E9" s="108"/>
      <c r="F9" s="111"/>
      <c r="G9" s="110"/>
      <c r="H9" s="112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4">
        <f t="shared" si="1"/>
        <v>0</v>
      </c>
      <c r="U9" s="116">
        <f t="shared" si="0"/>
        <v>0</v>
      </c>
      <c r="V9" s="95"/>
      <c r="W9" s="95"/>
    </row>
    <row r="10" spans="1:23" ht="14.25" customHeight="1" x14ac:dyDescent="0.15">
      <c r="A10" s="108"/>
      <c r="B10" s="108"/>
      <c r="C10" s="109"/>
      <c r="D10" s="110"/>
      <c r="E10" s="108"/>
      <c r="F10" s="111"/>
      <c r="G10" s="110"/>
      <c r="H10" s="112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4">
        <f t="shared" si="1"/>
        <v>0</v>
      </c>
      <c r="U10" s="116">
        <f t="shared" si="0"/>
        <v>0</v>
      </c>
      <c r="V10" s="95"/>
      <c r="W10" s="95"/>
    </row>
    <row r="11" spans="1:23" ht="14.25" customHeight="1" x14ac:dyDescent="0.15">
      <c r="A11" s="108"/>
      <c r="B11" s="108"/>
      <c r="C11" s="109"/>
      <c r="D11" s="110"/>
      <c r="E11" s="108"/>
      <c r="F11" s="111"/>
      <c r="G11" s="110"/>
      <c r="H11" s="112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4">
        <f t="shared" si="1"/>
        <v>0</v>
      </c>
      <c r="U11" s="116">
        <f t="shared" si="0"/>
        <v>0</v>
      </c>
      <c r="V11" s="95"/>
      <c r="W11" s="95"/>
    </row>
    <row r="12" spans="1:23" ht="14.25" customHeight="1" x14ac:dyDescent="0.15">
      <c r="A12" s="108"/>
      <c r="B12" s="108"/>
      <c r="C12" s="109"/>
      <c r="D12" s="110"/>
      <c r="E12" s="108"/>
      <c r="F12" s="111"/>
      <c r="G12" s="110"/>
      <c r="H12" s="112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4">
        <f t="shared" si="1"/>
        <v>0</v>
      </c>
      <c r="U12" s="116">
        <f t="shared" si="0"/>
        <v>0</v>
      </c>
      <c r="V12" s="95"/>
      <c r="W12" s="95"/>
    </row>
    <row r="13" spans="1:23" ht="14.25" customHeight="1" x14ac:dyDescent="0.15">
      <c r="A13" s="108"/>
      <c r="B13" s="108"/>
      <c r="C13" s="109"/>
      <c r="D13" s="110"/>
      <c r="E13" s="108"/>
      <c r="F13" s="111"/>
      <c r="G13" s="110"/>
      <c r="H13" s="112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4">
        <f t="shared" si="1"/>
        <v>0</v>
      </c>
      <c r="U13" s="116">
        <f t="shared" si="0"/>
        <v>0</v>
      </c>
      <c r="V13" s="95"/>
      <c r="W13" s="95"/>
    </row>
    <row r="14" spans="1:23" ht="14.25" customHeight="1" x14ac:dyDescent="0.15">
      <c r="A14" s="108"/>
      <c r="B14" s="108"/>
      <c r="C14" s="109"/>
      <c r="D14" s="110"/>
      <c r="E14" s="108"/>
      <c r="F14" s="111"/>
      <c r="G14" s="110"/>
      <c r="H14" s="112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4">
        <f t="shared" si="1"/>
        <v>0</v>
      </c>
      <c r="U14" s="116">
        <f t="shared" si="0"/>
        <v>0</v>
      </c>
      <c r="V14" s="95"/>
      <c r="W14" s="95"/>
    </row>
    <row r="15" spans="1:23" ht="14.25" customHeight="1" x14ac:dyDescent="0.15">
      <c r="A15" s="108"/>
      <c r="B15" s="108"/>
      <c r="C15" s="109"/>
      <c r="D15" s="110"/>
      <c r="E15" s="108"/>
      <c r="F15" s="111"/>
      <c r="G15" s="110"/>
      <c r="H15" s="112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4">
        <f t="shared" si="1"/>
        <v>0</v>
      </c>
      <c r="U15" s="116">
        <f t="shared" si="0"/>
        <v>0</v>
      </c>
      <c r="V15" s="95"/>
      <c r="W15" s="95"/>
    </row>
    <row r="16" spans="1:23" ht="14.25" customHeight="1" x14ac:dyDescent="0.15">
      <c r="A16" s="108"/>
      <c r="B16" s="108"/>
      <c r="C16" s="109"/>
      <c r="D16" s="110"/>
      <c r="E16" s="108"/>
      <c r="F16" s="111"/>
      <c r="G16" s="110"/>
      <c r="H16" s="112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4">
        <f t="shared" si="1"/>
        <v>0</v>
      </c>
      <c r="U16" s="116">
        <f t="shared" si="0"/>
        <v>0</v>
      </c>
      <c r="V16" s="95"/>
      <c r="W16" s="95"/>
    </row>
    <row r="17" spans="1:23" ht="14.25" customHeight="1" x14ac:dyDescent="0.15">
      <c r="A17" s="108"/>
      <c r="B17" s="108"/>
      <c r="C17" s="109"/>
      <c r="D17" s="110"/>
      <c r="E17" s="108"/>
      <c r="F17" s="111"/>
      <c r="G17" s="110"/>
      <c r="H17" s="112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4">
        <f t="shared" si="1"/>
        <v>0</v>
      </c>
      <c r="U17" s="116">
        <f t="shared" si="0"/>
        <v>0</v>
      </c>
      <c r="V17" s="95"/>
      <c r="W17" s="95"/>
    </row>
    <row r="18" spans="1:23" ht="14.25" customHeight="1" x14ac:dyDescent="0.15">
      <c r="A18" s="108"/>
      <c r="B18" s="108"/>
      <c r="C18" s="109"/>
      <c r="D18" s="110"/>
      <c r="E18" s="108"/>
      <c r="F18" s="111"/>
      <c r="G18" s="110"/>
      <c r="H18" s="112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4">
        <f t="shared" si="1"/>
        <v>0</v>
      </c>
      <c r="U18" s="116">
        <f t="shared" si="0"/>
        <v>0</v>
      </c>
      <c r="V18" s="95"/>
      <c r="W18" s="95"/>
    </row>
    <row r="19" spans="1:23" ht="14.25" customHeight="1" thickBot="1" x14ac:dyDescent="0.2">
      <c r="A19" s="117"/>
      <c r="B19" s="117"/>
      <c r="C19" s="109"/>
      <c r="D19" s="110"/>
      <c r="E19" s="108"/>
      <c r="F19" s="118"/>
      <c r="G19" s="140"/>
      <c r="H19" s="112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9">
        <f t="shared" si="1"/>
        <v>0</v>
      </c>
      <c r="U19" s="120">
        <f>G19*T19</f>
        <v>0</v>
      </c>
      <c r="V19" s="95"/>
      <c r="W19" s="95"/>
    </row>
    <row r="20" spans="1:23" ht="14.25" customHeight="1" thickTop="1" thickBot="1" x14ac:dyDescent="0.2">
      <c r="A20" s="121" t="s">
        <v>47</v>
      </c>
      <c r="B20" s="121" t="s">
        <v>48</v>
      </c>
      <c r="C20" s="282" t="s">
        <v>48</v>
      </c>
      <c r="D20" s="283"/>
      <c r="E20" s="282" t="s">
        <v>48</v>
      </c>
      <c r="F20" s="283"/>
      <c r="G20" s="121" t="s">
        <v>48</v>
      </c>
      <c r="H20" s="122">
        <f>SUM(H5:H19)</f>
        <v>110</v>
      </c>
      <c r="I20" s="123">
        <f t="shared" ref="I20:R20" si="2">SUM(I5:I19)</f>
        <v>100</v>
      </c>
      <c r="J20" s="123">
        <f t="shared" si="2"/>
        <v>110</v>
      </c>
      <c r="K20" s="123">
        <f t="shared" si="2"/>
        <v>100</v>
      </c>
      <c r="L20" s="123">
        <f t="shared" si="2"/>
        <v>100</v>
      </c>
      <c r="M20" s="123">
        <f t="shared" si="2"/>
        <v>100</v>
      </c>
      <c r="N20" s="123">
        <f t="shared" si="2"/>
        <v>110</v>
      </c>
      <c r="O20" s="123">
        <f t="shared" si="2"/>
        <v>100</v>
      </c>
      <c r="P20" s="123">
        <f t="shared" si="2"/>
        <v>10</v>
      </c>
      <c r="Q20" s="123">
        <f t="shared" si="2"/>
        <v>50</v>
      </c>
      <c r="R20" s="123">
        <f t="shared" si="2"/>
        <v>50</v>
      </c>
      <c r="S20" s="123">
        <f>SUM(S5:S19)</f>
        <v>100</v>
      </c>
      <c r="T20" s="124">
        <f>SUM(T5:T19)</f>
        <v>1040</v>
      </c>
      <c r="U20" s="125">
        <f>SUM(U5:U19)</f>
        <v>83010</v>
      </c>
      <c r="V20" s="104"/>
      <c r="W20" s="95"/>
    </row>
    <row r="21" spans="1:23" ht="14.25" customHeight="1" x14ac:dyDescent="0.15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</row>
    <row r="22" spans="1:23" ht="14.25" customHeight="1" x14ac:dyDescent="0.15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</row>
    <row r="23" spans="1:23" ht="14.25" customHeight="1" x14ac:dyDescent="0.15">
      <c r="A23" s="95"/>
      <c r="B23" s="95"/>
      <c r="C23" s="95"/>
      <c r="D23" s="95"/>
      <c r="E23" s="95"/>
      <c r="F23" s="95" t="s">
        <v>96</v>
      </c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</row>
    <row r="24" spans="1:23" ht="14.25" customHeight="1" x14ac:dyDescent="0.15">
      <c r="A24" s="95"/>
      <c r="B24" s="95"/>
      <c r="C24" s="95"/>
      <c r="D24" s="95"/>
      <c r="E24" s="95"/>
      <c r="F24" s="284" t="s">
        <v>148</v>
      </c>
      <c r="G24" s="285"/>
      <c r="H24" s="275" t="s">
        <v>149</v>
      </c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90"/>
      <c r="U24" s="95"/>
      <c r="V24" s="95"/>
      <c r="W24" s="95"/>
    </row>
    <row r="25" spans="1:23" s="18" customFormat="1" ht="14.25" customHeight="1" thickBot="1" x14ac:dyDescent="0.2">
      <c r="A25" s="104"/>
      <c r="B25" s="104"/>
      <c r="C25" s="104"/>
      <c r="D25" s="104"/>
      <c r="E25" s="104"/>
      <c r="F25" s="286"/>
      <c r="G25" s="287"/>
      <c r="H25" s="291" t="s">
        <v>150</v>
      </c>
      <c r="I25" s="292"/>
      <c r="J25" s="292"/>
      <c r="K25" s="292"/>
      <c r="L25" s="292"/>
      <c r="M25" s="292"/>
      <c r="N25" s="292"/>
      <c r="O25" s="292"/>
      <c r="P25" s="292"/>
      <c r="Q25" s="292"/>
      <c r="R25" s="292"/>
      <c r="S25" s="292"/>
      <c r="T25" s="293"/>
      <c r="U25" s="104"/>
      <c r="V25" s="104"/>
      <c r="W25" s="104"/>
    </row>
    <row r="26" spans="1:23" s="18" customFormat="1" ht="14.25" customHeight="1" x14ac:dyDescent="0.15">
      <c r="A26" s="126"/>
      <c r="B26" s="126"/>
      <c r="C26" s="104"/>
      <c r="D26" s="127"/>
      <c r="E26" s="127"/>
      <c r="F26" s="288"/>
      <c r="G26" s="289"/>
      <c r="H26" s="102" t="s">
        <v>27</v>
      </c>
      <c r="I26" s="103" t="s">
        <v>28</v>
      </c>
      <c r="J26" s="103" t="s">
        <v>29</v>
      </c>
      <c r="K26" s="103" t="s">
        <v>30</v>
      </c>
      <c r="L26" s="103" t="s">
        <v>31</v>
      </c>
      <c r="M26" s="103" t="s">
        <v>32</v>
      </c>
      <c r="N26" s="103" t="s">
        <v>33</v>
      </c>
      <c r="O26" s="103" t="s">
        <v>34</v>
      </c>
      <c r="P26" s="103" t="s">
        <v>35</v>
      </c>
      <c r="Q26" s="103" t="s">
        <v>36</v>
      </c>
      <c r="R26" s="103" t="s">
        <v>37</v>
      </c>
      <c r="S26" s="103" t="s">
        <v>38</v>
      </c>
      <c r="T26" s="128" t="s">
        <v>41</v>
      </c>
      <c r="U26" s="104"/>
      <c r="V26" s="104"/>
      <c r="W26" s="104"/>
    </row>
    <row r="27" spans="1:23" ht="14.25" customHeight="1" x14ac:dyDescent="0.15">
      <c r="A27" s="129"/>
      <c r="B27" s="129"/>
      <c r="C27" s="129"/>
      <c r="D27" s="127"/>
      <c r="E27" s="130"/>
      <c r="F27" s="280" t="s">
        <v>136</v>
      </c>
      <c r="G27" s="281"/>
      <c r="H27" s="112">
        <v>98</v>
      </c>
      <c r="I27" s="113">
        <v>58</v>
      </c>
      <c r="J27" s="113">
        <v>23</v>
      </c>
      <c r="K27" s="113">
        <v>12</v>
      </c>
      <c r="L27" s="113"/>
      <c r="M27" s="113"/>
      <c r="N27" s="113">
        <v>8</v>
      </c>
      <c r="O27" s="113">
        <v>30</v>
      </c>
      <c r="P27" s="113">
        <v>30</v>
      </c>
      <c r="Q27" s="113">
        <v>68</v>
      </c>
      <c r="R27" s="113">
        <v>77</v>
      </c>
      <c r="S27" s="113">
        <v>102</v>
      </c>
      <c r="T27" s="116">
        <f t="shared" ref="T27:T38" si="3">SUM(H27:S27)</f>
        <v>506</v>
      </c>
      <c r="U27" s="95"/>
      <c r="V27" s="95"/>
      <c r="W27" s="95"/>
    </row>
    <row r="28" spans="1:23" ht="14.25" customHeight="1" x14ac:dyDescent="0.15">
      <c r="A28" s="131"/>
      <c r="B28" s="131"/>
      <c r="C28" s="131"/>
      <c r="D28" s="132"/>
      <c r="E28" s="131"/>
      <c r="F28" s="280" t="s">
        <v>137</v>
      </c>
      <c r="G28" s="281"/>
      <c r="H28" s="112">
        <v>12</v>
      </c>
      <c r="I28" s="113">
        <v>44</v>
      </c>
      <c r="J28" s="113">
        <v>88</v>
      </c>
      <c r="K28" s="113">
        <v>89</v>
      </c>
      <c r="L28" s="113">
        <v>90</v>
      </c>
      <c r="M28" s="113">
        <v>98</v>
      </c>
      <c r="N28" s="113">
        <v>103</v>
      </c>
      <c r="O28" s="113">
        <v>65</v>
      </c>
      <c r="P28" s="113">
        <v>10</v>
      </c>
      <c r="Q28" s="113"/>
      <c r="R28" s="113"/>
      <c r="S28" s="113"/>
      <c r="T28" s="116">
        <f t="shared" si="3"/>
        <v>599</v>
      </c>
      <c r="U28" s="95"/>
      <c r="V28" s="95"/>
      <c r="W28" s="95"/>
    </row>
    <row r="29" spans="1:23" ht="14.25" customHeight="1" x14ac:dyDescent="0.15">
      <c r="A29" s="131"/>
      <c r="B29" s="131"/>
      <c r="C29" s="131"/>
      <c r="D29" s="132"/>
      <c r="E29" s="131"/>
      <c r="F29" s="280"/>
      <c r="G29" s="281"/>
      <c r="H29" s="112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6">
        <f t="shared" si="3"/>
        <v>0</v>
      </c>
      <c r="U29" s="95"/>
      <c r="V29" s="95"/>
      <c r="W29" s="95"/>
    </row>
    <row r="30" spans="1:23" ht="14.25" customHeight="1" x14ac:dyDescent="0.15">
      <c r="A30" s="131"/>
      <c r="B30" s="131"/>
      <c r="C30" s="131"/>
      <c r="D30" s="132"/>
      <c r="E30" s="131"/>
      <c r="F30" s="280"/>
      <c r="G30" s="281"/>
      <c r="H30" s="112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6">
        <f t="shared" si="3"/>
        <v>0</v>
      </c>
      <c r="U30" s="95"/>
      <c r="V30" s="95"/>
      <c r="W30" s="95"/>
    </row>
    <row r="31" spans="1:23" ht="14.25" customHeight="1" x14ac:dyDescent="0.15">
      <c r="A31" s="131"/>
      <c r="B31" s="131"/>
      <c r="C31" s="131"/>
      <c r="D31" s="132"/>
      <c r="E31" s="131"/>
      <c r="F31" s="280"/>
      <c r="G31" s="281"/>
      <c r="H31" s="112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6">
        <f t="shared" si="3"/>
        <v>0</v>
      </c>
      <c r="U31" s="95"/>
      <c r="V31" s="95"/>
      <c r="W31" s="95"/>
    </row>
    <row r="32" spans="1:23" ht="14.25" customHeight="1" x14ac:dyDescent="0.15">
      <c r="A32" s="131"/>
      <c r="B32" s="131"/>
      <c r="C32" s="131"/>
      <c r="D32" s="132"/>
      <c r="E32" s="131"/>
      <c r="F32" s="280"/>
      <c r="G32" s="281"/>
      <c r="H32" s="112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6">
        <f t="shared" si="3"/>
        <v>0</v>
      </c>
      <c r="U32" s="95"/>
      <c r="V32" s="95"/>
      <c r="W32" s="95"/>
    </row>
    <row r="33" spans="1:23" ht="14.25" customHeight="1" x14ac:dyDescent="0.15">
      <c r="A33" s="131"/>
      <c r="B33" s="131"/>
      <c r="C33" s="131"/>
      <c r="D33" s="132"/>
      <c r="E33" s="131"/>
      <c r="F33" s="280"/>
      <c r="G33" s="281"/>
      <c r="H33" s="112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6">
        <f t="shared" si="3"/>
        <v>0</v>
      </c>
      <c r="U33" s="95"/>
      <c r="V33" s="95"/>
      <c r="W33" s="95"/>
    </row>
    <row r="34" spans="1:23" ht="14.25" customHeight="1" x14ac:dyDescent="0.15">
      <c r="A34" s="131"/>
      <c r="B34" s="131"/>
      <c r="C34" s="131"/>
      <c r="D34" s="132"/>
      <c r="E34" s="131"/>
      <c r="F34" s="280"/>
      <c r="G34" s="281"/>
      <c r="H34" s="112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6">
        <f t="shared" si="3"/>
        <v>0</v>
      </c>
      <c r="U34" s="95"/>
      <c r="V34" s="95"/>
      <c r="W34" s="95"/>
    </row>
    <row r="35" spans="1:23" ht="14.25" customHeight="1" x14ac:dyDescent="0.15">
      <c r="A35" s="131"/>
      <c r="B35" s="131"/>
      <c r="C35" s="131"/>
      <c r="D35" s="132"/>
      <c r="E35" s="131"/>
      <c r="F35" s="280"/>
      <c r="G35" s="281"/>
      <c r="H35" s="112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6">
        <f t="shared" si="3"/>
        <v>0</v>
      </c>
      <c r="U35" s="95"/>
      <c r="V35" s="95"/>
      <c r="W35" s="95"/>
    </row>
    <row r="36" spans="1:23" ht="14.25" customHeight="1" x14ac:dyDescent="0.15">
      <c r="A36" s="131"/>
      <c r="B36" s="131"/>
      <c r="C36" s="131"/>
      <c r="D36" s="132"/>
      <c r="E36" s="131"/>
      <c r="F36" s="280"/>
      <c r="G36" s="281"/>
      <c r="H36" s="112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6">
        <f t="shared" si="3"/>
        <v>0</v>
      </c>
      <c r="U36" s="95"/>
      <c r="V36" s="95"/>
      <c r="W36" s="95"/>
    </row>
    <row r="37" spans="1:23" ht="14.25" customHeight="1" x14ac:dyDescent="0.15">
      <c r="A37" s="131"/>
      <c r="B37" s="131"/>
      <c r="C37" s="131"/>
      <c r="D37" s="132"/>
      <c r="E37" s="131"/>
      <c r="F37" s="280"/>
      <c r="G37" s="281"/>
      <c r="H37" s="112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6">
        <f t="shared" si="3"/>
        <v>0</v>
      </c>
      <c r="U37" s="95"/>
      <c r="V37" s="95"/>
      <c r="W37" s="95"/>
    </row>
    <row r="38" spans="1:23" ht="14.25" customHeight="1" thickBot="1" x14ac:dyDescent="0.2">
      <c r="A38" s="131"/>
      <c r="B38" s="131"/>
      <c r="C38" s="131"/>
      <c r="D38" s="132"/>
      <c r="E38" s="131"/>
      <c r="F38" s="294"/>
      <c r="G38" s="295"/>
      <c r="H38" s="133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20">
        <f t="shared" si="3"/>
        <v>0</v>
      </c>
      <c r="U38" s="95"/>
      <c r="V38" s="95"/>
      <c r="W38" s="95"/>
    </row>
    <row r="39" spans="1:23" ht="14.25" customHeight="1" thickTop="1" thickBot="1" x14ac:dyDescent="0.2">
      <c r="A39" s="131"/>
      <c r="B39" s="131"/>
      <c r="C39" s="131"/>
      <c r="D39" s="132"/>
      <c r="E39" s="131"/>
      <c r="F39" s="219" t="s">
        <v>47</v>
      </c>
      <c r="G39" s="220"/>
      <c r="H39" s="135">
        <f t="shared" ref="H39:T39" si="4">SUM(H27:H38)</f>
        <v>110</v>
      </c>
      <c r="I39" s="136">
        <f t="shared" si="4"/>
        <v>102</v>
      </c>
      <c r="J39" s="136">
        <f t="shared" si="4"/>
        <v>111</v>
      </c>
      <c r="K39" s="136">
        <f t="shared" si="4"/>
        <v>101</v>
      </c>
      <c r="L39" s="136">
        <f t="shared" si="4"/>
        <v>90</v>
      </c>
      <c r="M39" s="136">
        <f t="shared" si="4"/>
        <v>98</v>
      </c>
      <c r="N39" s="136">
        <f t="shared" si="4"/>
        <v>111</v>
      </c>
      <c r="O39" s="136">
        <f t="shared" si="4"/>
        <v>95</v>
      </c>
      <c r="P39" s="136">
        <f t="shared" si="4"/>
        <v>40</v>
      </c>
      <c r="Q39" s="136">
        <f t="shared" si="4"/>
        <v>68</v>
      </c>
      <c r="R39" s="136">
        <f t="shared" si="4"/>
        <v>77</v>
      </c>
      <c r="S39" s="136">
        <f t="shared" si="4"/>
        <v>102</v>
      </c>
      <c r="T39" s="125">
        <f t="shared" si="4"/>
        <v>1105</v>
      </c>
      <c r="U39" s="95"/>
      <c r="V39" s="95"/>
      <c r="W39" s="95"/>
    </row>
    <row r="40" spans="1:23" ht="14.25" customHeight="1" x14ac:dyDescent="0.15">
      <c r="A40" s="131"/>
      <c r="B40" s="131"/>
      <c r="C40" s="131"/>
      <c r="D40" s="131"/>
      <c r="E40" s="131"/>
      <c r="F40" s="131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</row>
    <row r="41" spans="1:23" ht="14.25" customHeight="1" x14ac:dyDescent="0.15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</row>
  </sheetData>
  <mergeCells count="23">
    <mergeCell ref="F39:G39"/>
    <mergeCell ref="F33:G33"/>
    <mergeCell ref="F34:G34"/>
    <mergeCell ref="F35:G35"/>
    <mergeCell ref="F36:G36"/>
    <mergeCell ref="F37:G37"/>
    <mergeCell ref="F38:G38"/>
    <mergeCell ref="F32:G32"/>
    <mergeCell ref="C20:D20"/>
    <mergeCell ref="E20:F20"/>
    <mergeCell ref="F24:G26"/>
    <mergeCell ref="H24:T24"/>
    <mergeCell ref="H25:T25"/>
    <mergeCell ref="F27:G27"/>
    <mergeCell ref="F28:G28"/>
    <mergeCell ref="F29:G29"/>
    <mergeCell ref="F30:G30"/>
    <mergeCell ref="F31:G31"/>
    <mergeCell ref="H2:I2"/>
    <mergeCell ref="J2:L2"/>
    <mergeCell ref="C3:D3"/>
    <mergeCell ref="E3:F3"/>
    <mergeCell ref="H3:T3"/>
  </mergeCells>
  <phoneticPr fontId="1"/>
  <dataValidations count="1">
    <dataValidation type="list" allowBlank="1" showInputMessage="1" showErrorMessage="1" sqref="H2:I2" xr:uid="{C7E662C3-9C20-49DB-A8C8-7B12D7997863}">
      <formula1>"青果物,花き,畜産物,鮮魚等,モズク"</formula1>
    </dataValidation>
  </dataValidations>
  <printOptions horizontalCentered="1" verticalCentered="1"/>
  <pageMargins left="0.39370078740157483" right="0.39370078740157483" top="0.78740157480314965" bottom="0.39370078740157483" header="0.51181102362204722" footer="0.51181102362204722"/>
  <pageSetup paperSize="9" scale="90" fitToHeight="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BB1FCCC-2C9C-4038-A6E8-167FEDD456F9}">
          <x14:formula1>
            <xm:f>編集禁止!$E$14:$E$15</xm:f>
          </x14:formula1>
          <xm:sqref>E5:F19</xm:sqref>
        </x14:dataValidation>
        <x14:dataValidation type="list" allowBlank="1" showInputMessage="1" showErrorMessage="1" xr:uid="{8A8B737D-7A11-44B2-B9A3-D7B89FC1CAF3}">
          <x14:formula1>
            <xm:f>編集禁止!$J$4:$J$5</xm:f>
          </x14:formula1>
          <xm:sqref>D5:D19</xm:sqref>
        </x14:dataValidation>
        <x14:dataValidation type="list" allowBlank="1" showInputMessage="1" showErrorMessage="1" xr:uid="{4B12C8B4-E8CC-457F-AE8A-5D2DD9A989B4}">
          <x14:formula1>
            <xm:f>編集禁止!$I$4:$I$13</xm:f>
          </x14:formula1>
          <xm:sqref>C5:C19</xm:sqref>
        </x14:dataValidation>
        <x14:dataValidation type="list" allowBlank="1" showInputMessage="1" showErrorMessage="1" xr:uid="{5083C83F-B5FC-4585-9B91-D3FAA5BE6083}">
          <x14:formula1>
            <xm:f>編集禁止!$K$4:$K$9</xm:f>
          </x14:formula1>
          <xm:sqref>B19</xm:sqref>
        </x14:dataValidation>
        <x14:dataValidation type="list" allowBlank="1" showInputMessage="1" showErrorMessage="1" xr:uid="{FEDD7F96-3EAC-4840-B6E9-D55F5A91A66C}">
          <x14:formula1>
            <xm:f>編集禁止!$K$4:$K$13</xm:f>
          </x14:formula1>
          <xm:sqref>B5:B18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1E6B7-5810-4A6E-A0BF-8E12E1958128}">
  <sheetPr>
    <tabColor rgb="FFA3FE9C"/>
  </sheetPr>
  <dimension ref="A1:BC67"/>
  <sheetViews>
    <sheetView showZeros="0" view="pageBreakPreview" zoomScaleNormal="100" zoomScaleSheetLayoutView="100" workbookViewId="0">
      <selection activeCell="AI8" sqref="AI8"/>
    </sheetView>
  </sheetViews>
  <sheetFormatPr defaultColWidth="9" defaultRowHeight="18" customHeight="1" x14ac:dyDescent="0.15"/>
  <cols>
    <col min="1" max="34" width="2.5" style="1" customWidth="1"/>
    <col min="35" max="16384" width="9" style="1"/>
  </cols>
  <sheetData>
    <row r="1" spans="1:34" ht="18" customHeight="1" x14ac:dyDescent="0.15">
      <c r="A1" s="2" t="s">
        <v>167</v>
      </c>
    </row>
    <row r="2" spans="1:34" ht="18" customHeight="1" x14ac:dyDescent="0.15">
      <c r="C2" s="5"/>
    </row>
    <row r="3" spans="1:34" ht="18" customHeight="1" x14ac:dyDescent="0.15">
      <c r="A3" s="7" t="s">
        <v>192</v>
      </c>
    </row>
    <row r="4" spans="1:34" ht="18" customHeight="1" x14ac:dyDescent="0.15">
      <c r="A4" s="145"/>
    </row>
    <row r="5" spans="1:34" s="7" customFormat="1" ht="18" customHeight="1" thickBot="1" x14ac:dyDescent="0.2">
      <c r="A5" s="146" t="s">
        <v>51</v>
      </c>
      <c r="B5" s="7" t="s">
        <v>168</v>
      </c>
    </row>
    <row r="6" spans="1:34" s="7" customFormat="1" ht="24.95" customHeight="1" x14ac:dyDescent="0.15">
      <c r="A6" s="146"/>
      <c r="B6" s="226" t="s">
        <v>169</v>
      </c>
      <c r="C6" s="251" t="s">
        <v>170</v>
      </c>
      <c r="D6" s="251"/>
      <c r="E6" s="251"/>
      <c r="F6" s="251"/>
      <c r="G6" s="251"/>
      <c r="H6" s="251"/>
      <c r="I6" s="251"/>
      <c r="J6" s="251"/>
      <c r="K6" s="231"/>
      <c r="L6" s="232"/>
      <c r="M6" s="232"/>
      <c r="N6" s="232"/>
      <c r="O6" s="232"/>
      <c r="P6" s="232"/>
      <c r="Q6" s="232"/>
      <c r="R6" s="232"/>
      <c r="S6" s="232"/>
      <c r="T6" s="232"/>
      <c r="U6" s="233"/>
      <c r="V6" s="252" t="s">
        <v>171</v>
      </c>
      <c r="W6" s="253"/>
      <c r="X6" s="253"/>
      <c r="Y6" s="253"/>
      <c r="Z6" s="254"/>
      <c r="AA6" s="255"/>
      <c r="AB6" s="255"/>
      <c r="AC6" s="255"/>
      <c r="AD6" s="255"/>
      <c r="AE6" s="255"/>
      <c r="AF6" s="255"/>
      <c r="AG6" s="255"/>
      <c r="AH6" s="256"/>
    </row>
    <row r="7" spans="1:34" s="7" customFormat="1" ht="24.95" customHeight="1" x14ac:dyDescent="0.15">
      <c r="A7" s="146"/>
      <c r="B7" s="227"/>
      <c r="C7" s="223" t="s">
        <v>172</v>
      </c>
      <c r="D7" s="223"/>
      <c r="E7" s="223"/>
      <c r="F7" s="223"/>
      <c r="G7" s="223"/>
      <c r="H7" s="223"/>
      <c r="I7" s="223"/>
      <c r="J7" s="223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257"/>
    </row>
    <row r="8" spans="1:34" s="7" customFormat="1" ht="24.95" customHeight="1" x14ac:dyDescent="0.15">
      <c r="A8" s="146"/>
      <c r="B8" s="227"/>
      <c r="C8" s="223" t="s">
        <v>173</v>
      </c>
      <c r="D8" s="223"/>
      <c r="E8" s="223"/>
      <c r="F8" s="223"/>
      <c r="G8" s="223"/>
      <c r="H8" s="223"/>
      <c r="I8" s="223"/>
      <c r="J8" s="223"/>
      <c r="K8" s="249"/>
      <c r="L8" s="250"/>
      <c r="M8" s="250"/>
      <c r="N8" s="250"/>
      <c r="O8" s="250"/>
      <c r="P8" s="250"/>
      <c r="Q8" s="250"/>
      <c r="R8" s="250"/>
      <c r="S8" s="250"/>
      <c r="T8" s="250"/>
      <c r="U8" s="258"/>
      <c r="V8" s="259" t="s">
        <v>174</v>
      </c>
      <c r="W8" s="260"/>
      <c r="X8" s="260"/>
      <c r="Y8" s="260"/>
      <c r="Z8" s="261"/>
      <c r="AA8" s="249"/>
      <c r="AB8" s="250"/>
      <c r="AC8" s="250"/>
      <c r="AD8" s="250"/>
      <c r="AE8" s="250"/>
      <c r="AF8" s="250"/>
      <c r="AG8" s="250"/>
      <c r="AH8" s="147" t="s">
        <v>175</v>
      </c>
    </row>
    <row r="9" spans="1:34" s="7" customFormat="1" ht="24.95" customHeight="1" thickBot="1" x14ac:dyDescent="0.2">
      <c r="A9" s="146"/>
      <c r="B9" s="227"/>
      <c r="C9" s="223" t="s">
        <v>176</v>
      </c>
      <c r="D9" s="223"/>
      <c r="E9" s="223"/>
      <c r="F9" s="223"/>
      <c r="G9" s="223"/>
      <c r="H9" s="223"/>
      <c r="I9" s="223"/>
      <c r="J9" s="223"/>
      <c r="K9" s="246"/>
      <c r="L9" s="247"/>
      <c r="M9" s="247"/>
      <c r="N9" s="247"/>
      <c r="O9" s="247"/>
      <c r="P9" s="247"/>
      <c r="Q9" s="247"/>
      <c r="R9" s="148" t="s">
        <v>3</v>
      </c>
      <c r="S9" s="243" t="s">
        <v>177</v>
      </c>
      <c r="T9" s="244"/>
      <c r="U9" s="244"/>
      <c r="V9" s="244"/>
      <c r="W9" s="244"/>
      <c r="X9" s="244"/>
      <c r="Y9" s="244"/>
      <c r="Z9" s="248"/>
      <c r="AA9" s="249"/>
      <c r="AB9" s="250"/>
      <c r="AC9" s="250"/>
      <c r="AD9" s="250"/>
      <c r="AE9" s="250"/>
      <c r="AF9" s="250"/>
      <c r="AG9" s="250"/>
      <c r="AH9" s="147" t="s">
        <v>3</v>
      </c>
    </row>
    <row r="10" spans="1:34" s="7" customFormat="1" ht="24.95" customHeight="1" x14ac:dyDescent="0.15">
      <c r="A10" s="146"/>
      <c r="B10" s="226" t="s">
        <v>178</v>
      </c>
      <c r="C10" s="251" t="s">
        <v>170</v>
      </c>
      <c r="D10" s="251"/>
      <c r="E10" s="251"/>
      <c r="F10" s="251"/>
      <c r="G10" s="251"/>
      <c r="H10" s="251"/>
      <c r="I10" s="251"/>
      <c r="J10" s="251"/>
      <c r="K10" s="231"/>
      <c r="L10" s="232"/>
      <c r="M10" s="232"/>
      <c r="N10" s="232"/>
      <c r="O10" s="232"/>
      <c r="P10" s="232"/>
      <c r="Q10" s="232"/>
      <c r="R10" s="232"/>
      <c r="S10" s="232"/>
      <c r="T10" s="232"/>
      <c r="U10" s="233"/>
      <c r="V10" s="252" t="s">
        <v>171</v>
      </c>
      <c r="W10" s="253"/>
      <c r="X10" s="253"/>
      <c r="Y10" s="253"/>
      <c r="Z10" s="254"/>
      <c r="AA10" s="255"/>
      <c r="AB10" s="255"/>
      <c r="AC10" s="255"/>
      <c r="AD10" s="255"/>
      <c r="AE10" s="255"/>
      <c r="AF10" s="255"/>
      <c r="AG10" s="255"/>
      <c r="AH10" s="256"/>
    </row>
    <row r="11" spans="1:34" s="7" customFormat="1" ht="24.95" customHeight="1" x14ac:dyDescent="0.15">
      <c r="A11" s="146"/>
      <c r="B11" s="227"/>
      <c r="C11" s="223" t="s">
        <v>172</v>
      </c>
      <c r="D11" s="223"/>
      <c r="E11" s="223"/>
      <c r="F11" s="223"/>
      <c r="G11" s="223"/>
      <c r="H11" s="223"/>
      <c r="I11" s="223"/>
      <c r="J11" s="223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  <c r="AH11" s="257"/>
    </row>
    <row r="12" spans="1:34" s="7" customFormat="1" ht="24.95" customHeight="1" x14ac:dyDescent="0.15">
      <c r="A12" s="146"/>
      <c r="B12" s="227"/>
      <c r="C12" s="223" t="s">
        <v>173</v>
      </c>
      <c r="D12" s="223"/>
      <c r="E12" s="223"/>
      <c r="F12" s="223"/>
      <c r="G12" s="223"/>
      <c r="H12" s="223"/>
      <c r="I12" s="223"/>
      <c r="J12" s="223"/>
      <c r="K12" s="249"/>
      <c r="L12" s="250"/>
      <c r="M12" s="250"/>
      <c r="N12" s="250"/>
      <c r="O12" s="250"/>
      <c r="P12" s="250"/>
      <c r="Q12" s="250"/>
      <c r="R12" s="250"/>
      <c r="S12" s="250"/>
      <c r="T12" s="250"/>
      <c r="U12" s="258"/>
      <c r="V12" s="259" t="s">
        <v>174</v>
      </c>
      <c r="W12" s="260"/>
      <c r="X12" s="260"/>
      <c r="Y12" s="260"/>
      <c r="Z12" s="261"/>
      <c r="AA12" s="249"/>
      <c r="AB12" s="250"/>
      <c r="AC12" s="250"/>
      <c r="AD12" s="250"/>
      <c r="AE12" s="250"/>
      <c r="AF12" s="250"/>
      <c r="AG12" s="250"/>
      <c r="AH12" s="147" t="s">
        <v>175</v>
      </c>
    </row>
    <row r="13" spans="1:34" s="7" customFormat="1" ht="24.95" customHeight="1" thickBot="1" x14ac:dyDescent="0.2">
      <c r="A13" s="146"/>
      <c r="B13" s="227"/>
      <c r="C13" s="223" t="s">
        <v>176</v>
      </c>
      <c r="D13" s="223"/>
      <c r="E13" s="223"/>
      <c r="F13" s="223"/>
      <c r="G13" s="223"/>
      <c r="H13" s="223"/>
      <c r="I13" s="223"/>
      <c r="J13" s="223"/>
      <c r="K13" s="246"/>
      <c r="L13" s="247"/>
      <c r="M13" s="247"/>
      <c r="N13" s="247"/>
      <c r="O13" s="247"/>
      <c r="P13" s="247"/>
      <c r="Q13" s="247"/>
      <c r="R13" s="148" t="s">
        <v>3</v>
      </c>
      <c r="S13" s="243" t="s">
        <v>177</v>
      </c>
      <c r="T13" s="244"/>
      <c r="U13" s="244"/>
      <c r="V13" s="244"/>
      <c r="W13" s="244"/>
      <c r="X13" s="244"/>
      <c r="Y13" s="244"/>
      <c r="Z13" s="248"/>
      <c r="AA13" s="249"/>
      <c r="AB13" s="250"/>
      <c r="AC13" s="250"/>
      <c r="AD13" s="250"/>
      <c r="AE13" s="250"/>
      <c r="AF13" s="250"/>
      <c r="AG13" s="250"/>
      <c r="AH13" s="147" t="s">
        <v>3</v>
      </c>
    </row>
    <row r="14" spans="1:34" s="7" customFormat="1" ht="24.95" customHeight="1" x14ac:dyDescent="0.15">
      <c r="A14" s="146"/>
      <c r="B14" s="226" t="s">
        <v>179</v>
      </c>
      <c r="C14" s="251" t="s">
        <v>170</v>
      </c>
      <c r="D14" s="251"/>
      <c r="E14" s="251"/>
      <c r="F14" s="251"/>
      <c r="G14" s="251"/>
      <c r="H14" s="251"/>
      <c r="I14" s="251"/>
      <c r="J14" s="251"/>
      <c r="K14" s="231"/>
      <c r="L14" s="232"/>
      <c r="M14" s="232"/>
      <c r="N14" s="232"/>
      <c r="O14" s="232"/>
      <c r="P14" s="232"/>
      <c r="Q14" s="232"/>
      <c r="R14" s="232"/>
      <c r="S14" s="232"/>
      <c r="T14" s="232"/>
      <c r="U14" s="233"/>
      <c r="V14" s="252" t="s">
        <v>171</v>
      </c>
      <c r="W14" s="253"/>
      <c r="X14" s="253"/>
      <c r="Y14" s="253"/>
      <c r="Z14" s="254"/>
      <c r="AA14" s="255"/>
      <c r="AB14" s="255"/>
      <c r="AC14" s="255"/>
      <c r="AD14" s="255"/>
      <c r="AE14" s="255"/>
      <c r="AF14" s="255"/>
      <c r="AG14" s="255"/>
      <c r="AH14" s="256"/>
    </row>
    <row r="15" spans="1:34" s="7" customFormat="1" ht="24.95" customHeight="1" x14ac:dyDescent="0.15">
      <c r="A15" s="146"/>
      <c r="B15" s="227"/>
      <c r="C15" s="223" t="s">
        <v>172</v>
      </c>
      <c r="D15" s="223"/>
      <c r="E15" s="223"/>
      <c r="F15" s="223"/>
      <c r="G15" s="223"/>
      <c r="H15" s="223"/>
      <c r="I15" s="223"/>
      <c r="J15" s="223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  <c r="AG15" s="181"/>
      <c r="AH15" s="257"/>
    </row>
    <row r="16" spans="1:34" s="7" customFormat="1" ht="24.95" customHeight="1" x14ac:dyDescent="0.15">
      <c r="A16" s="146"/>
      <c r="B16" s="227"/>
      <c r="C16" s="223" t="s">
        <v>173</v>
      </c>
      <c r="D16" s="223"/>
      <c r="E16" s="223"/>
      <c r="F16" s="223"/>
      <c r="G16" s="223"/>
      <c r="H16" s="223"/>
      <c r="I16" s="223"/>
      <c r="J16" s="223"/>
      <c r="K16" s="249"/>
      <c r="L16" s="250"/>
      <c r="M16" s="250"/>
      <c r="N16" s="250"/>
      <c r="O16" s="250"/>
      <c r="P16" s="250"/>
      <c r="Q16" s="250"/>
      <c r="R16" s="250"/>
      <c r="S16" s="250"/>
      <c r="T16" s="250"/>
      <c r="U16" s="258"/>
      <c r="V16" s="259" t="s">
        <v>174</v>
      </c>
      <c r="W16" s="260"/>
      <c r="X16" s="260"/>
      <c r="Y16" s="260"/>
      <c r="Z16" s="261"/>
      <c r="AA16" s="249"/>
      <c r="AB16" s="250"/>
      <c r="AC16" s="250"/>
      <c r="AD16" s="250"/>
      <c r="AE16" s="250"/>
      <c r="AF16" s="250"/>
      <c r="AG16" s="250"/>
      <c r="AH16" s="147" t="s">
        <v>175</v>
      </c>
    </row>
    <row r="17" spans="1:55" s="7" customFormat="1" ht="24.95" customHeight="1" x14ac:dyDescent="0.15">
      <c r="A17" s="146"/>
      <c r="B17" s="227"/>
      <c r="C17" s="223" t="s">
        <v>176</v>
      </c>
      <c r="D17" s="223"/>
      <c r="E17" s="223"/>
      <c r="F17" s="223"/>
      <c r="G17" s="223"/>
      <c r="H17" s="223"/>
      <c r="I17" s="223"/>
      <c r="J17" s="223"/>
      <c r="K17" s="246"/>
      <c r="L17" s="247"/>
      <c r="M17" s="247"/>
      <c r="N17" s="247"/>
      <c r="O17" s="247"/>
      <c r="P17" s="247"/>
      <c r="Q17" s="247"/>
      <c r="R17" s="148" t="s">
        <v>3</v>
      </c>
      <c r="S17" s="243" t="s">
        <v>177</v>
      </c>
      <c r="T17" s="244"/>
      <c r="U17" s="244"/>
      <c r="V17" s="244"/>
      <c r="W17" s="244"/>
      <c r="X17" s="244"/>
      <c r="Y17" s="244"/>
      <c r="Z17" s="248"/>
      <c r="AA17" s="249"/>
      <c r="AB17" s="250"/>
      <c r="AC17" s="250"/>
      <c r="AD17" s="250"/>
      <c r="AE17" s="250"/>
      <c r="AF17" s="250"/>
      <c r="AG17" s="250"/>
      <c r="AH17" s="147" t="s">
        <v>3</v>
      </c>
    </row>
    <row r="18" spans="1:55" s="7" customFormat="1" ht="18" customHeight="1" x14ac:dyDescent="0.15">
      <c r="A18" s="146"/>
    </row>
    <row r="19" spans="1:55" ht="18" customHeight="1" x14ac:dyDescent="0.15">
      <c r="C19" s="5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</row>
    <row r="20" spans="1:55" s="7" customFormat="1" ht="18" customHeight="1" thickBot="1" x14ac:dyDescent="0.2">
      <c r="A20" s="146" t="s">
        <v>52</v>
      </c>
      <c r="B20" s="7" t="s">
        <v>180</v>
      </c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</row>
    <row r="21" spans="1:55" s="7" customFormat="1" ht="24.95" customHeight="1" x14ac:dyDescent="0.15">
      <c r="A21" s="146"/>
      <c r="B21" s="226" t="s">
        <v>169</v>
      </c>
      <c r="C21" s="228" t="s">
        <v>181</v>
      </c>
      <c r="D21" s="229"/>
      <c r="E21" s="229"/>
      <c r="F21" s="229"/>
      <c r="G21" s="230"/>
      <c r="H21" s="231"/>
      <c r="I21" s="232"/>
      <c r="J21" s="232"/>
      <c r="K21" s="232"/>
      <c r="L21" s="232"/>
      <c r="M21" s="232"/>
      <c r="N21" s="232"/>
      <c r="O21" s="233"/>
      <c r="P21" s="228" t="s">
        <v>182</v>
      </c>
      <c r="Q21" s="229"/>
      <c r="R21" s="229"/>
      <c r="S21" s="229"/>
      <c r="T21" s="230"/>
      <c r="U21" s="231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  <c r="AH21" s="234"/>
    </row>
    <row r="22" spans="1:55" s="7" customFormat="1" ht="24.95" customHeight="1" x14ac:dyDescent="0.15">
      <c r="A22" s="146"/>
      <c r="B22" s="227"/>
      <c r="C22" s="223" t="s">
        <v>171</v>
      </c>
      <c r="D22" s="223"/>
      <c r="E22" s="223"/>
      <c r="F22" s="223"/>
      <c r="G22" s="223"/>
      <c r="H22" s="223"/>
      <c r="I22" s="223"/>
      <c r="J22" s="223"/>
      <c r="K22" s="181"/>
      <c r="L22" s="181"/>
      <c r="M22" s="181"/>
      <c r="N22" s="181"/>
      <c r="O22" s="181"/>
      <c r="P22" s="181"/>
      <c r="Q22" s="181"/>
      <c r="R22" s="181"/>
      <c r="S22" s="181"/>
      <c r="T22" s="235" t="s">
        <v>183</v>
      </c>
      <c r="U22" s="236"/>
      <c r="V22" s="236"/>
      <c r="W22" s="236"/>
      <c r="X22" s="236"/>
      <c r="Y22" s="237"/>
      <c r="Z22" s="238"/>
      <c r="AA22" s="238"/>
      <c r="AB22" s="238"/>
      <c r="AC22" s="238"/>
      <c r="AD22" s="238"/>
      <c r="AE22" s="238"/>
      <c r="AF22" s="238"/>
      <c r="AG22" s="238"/>
      <c r="AH22" s="239"/>
    </row>
    <row r="23" spans="1:55" s="7" customFormat="1" ht="24.95" customHeight="1" x14ac:dyDescent="0.15">
      <c r="A23" s="146"/>
      <c r="B23" s="227"/>
      <c r="C23" s="223" t="s">
        <v>184</v>
      </c>
      <c r="D23" s="223"/>
      <c r="E23" s="223"/>
      <c r="F23" s="223"/>
      <c r="G23" s="223"/>
      <c r="H23" s="223"/>
      <c r="I23" s="223"/>
      <c r="J23" s="223"/>
      <c r="K23" s="167"/>
      <c r="L23" s="240"/>
      <c r="M23" s="240"/>
      <c r="N23" s="240"/>
      <c r="O23" s="240"/>
      <c r="P23" s="240"/>
      <c r="Q23" s="240"/>
      <c r="R23" s="240"/>
      <c r="S23" s="240"/>
      <c r="T23" s="240"/>
      <c r="U23" s="240"/>
      <c r="V23" s="240"/>
      <c r="W23" s="240"/>
      <c r="X23" s="240"/>
      <c r="Y23" s="240"/>
      <c r="Z23" s="240"/>
      <c r="AA23" s="240"/>
      <c r="AB23" s="240"/>
      <c r="AC23" s="240"/>
      <c r="AD23" s="240"/>
      <c r="AE23" s="240"/>
      <c r="AF23" s="240"/>
      <c r="AG23" s="240"/>
      <c r="AH23" s="241"/>
    </row>
    <row r="24" spans="1:55" s="7" customFormat="1" ht="24.95" customHeight="1" thickBot="1" x14ac:dyDescent="0.2">
      <c r="A24" s="146"/>
      <c r="B24" s="227"/>
      <c r="C24" s="223" t="s">
        <v>176</v>
      </c>
      <c r="D24" s="223"/>
      <c r="E24" s="223"/>
      <c r="F24" s="223"/>
      <c r="G24" s="223"/>
      <c r="H24" s="223"/>
      <c r="I24" s="223"/>
      <c r="J24" s="223"/>
      <c r="K24" s="224"/>
      <c r="L24" s="224"/>
      <c r="M24" s="224"/>
      <c r="N24" s="224"/>
      <c r="O24" s="224"/>
      <c r="P24" s="224"/>
      <c r="Q24" s="224"/>
      <c r="R24" s="225"/>
      <c r="S24" s="149" t="s">
        <v>3</v>
      </c>
      <c r="T24" s="223" t="s">
        <v>185</v>
      </c>
      <c r="U24" s="223"/>
      <c r="V24" s="223"/>
      <c r="W24" s="223"/>
      <c r="X24" s="223"/>
      <c r="Y24" s="223"/>
      <c r="Z24" s="224"/>
      <c r="AA24" s="224"/>
      <c r="AB24" s="224"/>
      <c r="AC24" s="224"/>
      <c r="AD24" s="224"/>
      <c r="AE24" s="224"/>
      <c r="AF24" s="224"/>
      <c r="AG24" s="225"/>
      <c r="AH24" s="147" t="s">
        <v>3</v>
      </c>
    </row>
    <row r="25" spans="1:55" s="7" customFormat="1" ht="24.95" customHeight="1" x14ac:dyDescent="0.15">
      <c r="A25" s="146"/>
      <c r="B25" s="226" t="s">
        <v>178</v>
      </c>
      <c r="C25" s="228" t="s">
        <v>181</v>
      </c>
      <c r="D25" s="229"/>
      <c r="E25" s="229"/>
      <c r="F25" s="229"/>
      <c r="G25" s="230"/>
      <c r="H25" s="231"/>
      <c r="I25" s="232"/>
      <c r="J25" s="232"/>
      <c r="K25" s="232"/>
      <c r="L25" s="232"/>
      <c r="M25" s="232"/>
      <c r="N25" s="232"/>
      <c r="O25" s="233"/>
      <c r="P25" s="228" t="s">
        <v>182</v>
      </c>
      <c r="Q25" s="229"/>
      <c r="R25" s="229"/>
      <c r="S25" s="229"/>
      <c r="T25" s="230"/>
      <c r="U25" s="231"/>
      <c r="V25" s="232"/>
      <c r="W25" s="232"/>
      <c r="X25" s="232"/>
      <c r="Y25" s="232"/>
      <c r="Z25" s="232"/>
      <c r="AA25" s="232"/>
      <c r="AB25" s="232"/>
      <c r="AC25" s="232"/>
      <c r="AD25" s="232"/>
      <c r="AE25" s="232"/>
      <c r="AF25" s="232"/>
      <c r="AG25" s="232"/>
      <c r="AH25" s="234"/>
    </row>
    <row r="26" spans="1:55" s="7" customFormat="1" ht="24.95" customHeight="1" x14ac:dyDescent="0.15">
      <c r="A26" s="146"/>
      <c r="B26" s="227"/>
      <c r="C26" s="223" t="s">
        <v>171</v>
      </c>
      <c r="D26" s="223"/>
      <c r="E26" s="223"/>
      <c r="F26" s="223"/>
      <c r="G26" s="223"/>
      <c r="H26" s="223"/>
      <c r="I26" s="223"/>
      <c r="J26" s="223"/>
      <c r="K26" s="181"/>
      <c r="L26" s="181"/>
      <c r="M26" s="181"/>
      <c r="N26" s="181"/>
      <c r="O26" s="181"/>
      <c r="P26" s="181"/>
      <c r="Q26" s="181"/>
      <c r="R26" s="181"/>
      <c r="S26" s="181"/>
      <c r="T26" s="235" t="s">
        <v>183</v>
      </c>
      <c r="U26" s="236"/>
      <c r="V26" s="236"/>
      <c r="W26" s="236"/>
      <c r="X26" s="236"/>
      <c r="Y26" s="237"/>
      <c r="Z26" s="238"/>
      <c r="AA26" s="238"/>
      <c r="AB26" s="238"/>
      <c r="AC26" s="238"/>
      <c r="AD26" s="238"/>
      <c r="AE26" s="238"/>
      <c r="AF26" s="238"/>
      <c r="AG26" s="238"/>
      <c r="AH26" s="239"/>
    </row>
    <row r="27" spans="1:55" s="7" customFormat="1" ht="24.95" customHeight="1" x14ac:dyDescent="0.15">
      <c r="A27" s="146"/>
      <c r="B27" s="227"/>
      <c r="C27" s="223" t="s">
        <v>184</v>
      </c>
      <c r="D27" s="223"/>
      <c r="E27" s="223"/>
      <c r="F27" s="223"/>
      <c r="G27" s="223"/>
      <c r="H27" s="223"/>
      <c r="I27" s="223"/>
      <c r="J27" s="223"/>
      <c r="K27" s="167"/>
      <c r="L27" s="240"/>
      <c r="M27" s="240"/>
      <c r="N27" s="240"/>
      <c r="O27" s="240"/>
      <c r="P27" s="240"/>
      <c r="Q27" s="240"/>
      <c r="R27" s="240"/>
      <c r="S27" s="240"/>
      <c r="T27" s="240"/>
      <c r="U27" s="240"/>
      <c r="V27" s="240"/>
      <c r="W27" s="240"/>
      <c r="X27" s="240"/>
      <c r="Y27" s="240"/>
      <c r="Z27" s="240"/>
      <c r="AA27" s="240"/>
      <c r="AB27" s="240"/>
      <c r="AC27" s="240"/>
      <c r="AD27" s="240"/>
      <c r="AE27" s="240"/>
      <c r="AF27" s="240"/>
      <c r="AG27" s="240"/>
      <c r="AH27" s="241"/>
    </row>
    <row r="28" spans="1:55" s="7" customFormat="1" ht="24.95" customHeight="1" thickBot="1" x14ac:dyDescent="0.2">
      <c r="A28" s="146"/>
      <c r="B28" s="227"/>
      <c r="C28" s="223" t="s">
        <v>176</v>
      </c>
      <c r="D28" s="223"/>
      <c r="E28" s="223"/>
      <c r="F28" s="223"/>
      <c r="G28" s="223"/>
      <c r="H28" s="223"/>
      <c r="I28" s="223"/>
      <c r="J28" s="223"/>
      <c r="K28" s="224"/>
      <c r="L28" s="224"/>
      <c r="M28" s="224"/>
      <c r="N28" s="224"/>
      <c r="O28" s="224"/>
      <c r="P28" s="224"/>
      <c r="Q28" s="224"/>
      <c r="R28" s="225"/>
      <c r="S28" s="149" t="s">
        <v>3</v>
      </c>
      <c r="T28" s="223" t="s">
        <v>185</v>
      </c>
      <c r="U28" s="223"/>
      <c r="V28" s="223"/>
      <c r="W28" s="223"/>
      <c r="X28" s="223"/>
      <c r="Y28" s="223"/>
      <c r="Z28" s="224"/>
      <c r="AA28" s="224"/>
      <c r="AB28" s="224"/>
      <c r="AC28" s="224"/>
      <c r="AD28" s="224"/>
      <c r="AE28" s="224"/>
      <c r="AF28" s="224"/>
      <c r="AG28" s="225"/>
      <c r="AH28" s="147" t="s">
        <v>3</v>
      </c>
    </row>
    <row r="29" spans="1:55" s="7" customFormat="1" ht="24.95" customHeight="1" x14ac:dyDescent="0.15">
      <c r="A29" s="146"/>
      <c r="B29" s="226" t="s">
        <v>179</v>
      </c>
      <c r="C29" s="228" t="s">
        <v>181</v>
      </c>
      <c r="D29" s="229"/>
      <c r="E29" s="229"/>
      <c r="F29" s="229"/>
      <c r="G29" s="230"/>
      <c r="H29" s="231"/>
      <c r="I29" s="232"/>
      <c r="J29" s="232"/>
      <c r="K29" s="232"/>
      <c r="L29" s="232"/>
      <c r="M29" s="232"/>
      <c r="N29" s="232"/>
      <c r="O29" s="233"/>
      <c r="P29" s="228" t="s">
        <v>182</v>
      </c>
      <c r="Q29" s="229"/>
      <c r="R29" s="229"/>
      <c r="S29" s="229"/>
      <c r="T29" s="230"/>
      <c r="U29" s="231"/>
      <c r="V29" s="232"/>
      <c r="W29" s="232"/>
      <c r="X29" s="232"/>
      <c r="Y29" s="232"/>
      <c r="Z29" s="232"/>
      <c r="AA29" s="232"/>
      <c r="AB29" s="232"/>
      <c r="AC29" s="232"/>
      <c r="AD29" s="232"/>
      <c r="AE29" s="232"/>
      <c r="AF29" s="232"/>
      <c r="AG29" s="232"/>
      <c r="AH29" s="234"/>
    </row>
    <row r="30" spans="1:55" s="7" customFormat="1" ht="24.95" customHeight="1" x14ac:dyDescent="0.15">
      <c r="A30" s="146"/>
      <c r="B30" s="227"/>
      <c r="C30" s="223" t="s">
        <v>171</v>
      </c>
      <c r="D30" s="223"/>
      <c r="E30" s="223"/>
      <c r="F30" s="223"/>
      <c r="G30" s="223"/>
      <c r="H30" s="223"/>
      <c r="I30" s="223"/>
      <c r="J30" s="223"/>
      <c r="K30" s="181"/>
      <c r="L30" s="181"/>
      <c r="M30" s="181"/>
      <c r="N30" s="181"/>
      <c r="O30" s="181"/>
      <c r="P30" s="181"/>
      <c r="Q30" s="181"/>
      <c r="R30" s="181"/>
      <c r="S30" s="181"/>
      <c r="T30" s="235" t="s">
        <v>183</v>
      </c>
      <c r="U30" s="236"/>
      <c r="V30" s="236"/>
      <c r="W30" s="236"/>
      <c r="X30" s="236"/>
      <c r="Y30" s="237"/>
      <c r="Z30" s="238"/>
      <c r="AA30" s="238"/>
      <c r="AB30" s="238"/>
      <c r="AC30" s="238"/>
      <c r="AD30" s="238"/>
      <c r="AE30" s="238"/>
      <c r="AF30" s="238"/>
      <c r="AG30" s="238"/>
      <c r="AH30" s="239"/>
    </row>
    <row r="31" spans="1:55" s="7" customFormat="1" ht="24.95" customHeight="1" x14ac:dyDescent="0.15">
      <c r="A31" s="146"/>
      <c r="B31" s="227"/>
      <c r="C31" s="223" t="s">
        <v>184</v>
      </c>
      <c r="D31" s="223"/>
      <c r="E31" s="223"/>
      <c r="F31" s="223"/>
      <c r="G31" s="223"/>
      <c r="H31" s="223"/>
      <c r="I31" s="223"/>
      <c r="J31" s="223"/>
      <c r="K31" s="167"/>
      <c r="L31" s="240"/>
      <c r="M31" s="240"/>
      <c r="N31" s="240"/>
      <c r="O31" s="240"/>
      <c r="P31" s="240"/>
      <c r="Q31" s="240"/>
      <c r="R31" s="240"/>
      <c r="S31" s="240"/>
      <c r="T31" s="240"/>
      <c r="U31" s="240"/>
      <c r="V31" s="240"/>
      <c r="W31" s="240"/>
      <c r="X31" s="240"/>
      <c r="Y31" s="240"/>
      <c r="Z31" s="240"/>
      <c r="AA31" s="240"/>
      <c r="AB31" s="240"/>
      <c r="AC31" s="240"/>
      <c r="AD31" s="240"/>
      <c r="AE31" s="240"/>
      <c r="AF31" s="240"/>
      <c r="AG31" s="240"/>
      <c r="AH31" s="241"/>
    </row>
    <row r="32" spans="1:55" s="7" customFormat="1" ht="24.95" customHeight="1" x14ac:dyDescent="0.15">
      <c r="A32" s="146"/>
      <c r="B32" s="227"/>
      <c r="C32" s="223" t="s">
        <v>176</v>
      </c>
      <c r="D32" s="223"/>
      <c r="E32" s="223"/>
      <c r="F32" s="223"/>
      <c r="G32" s="223"/>
      <c r="H32" s="223"/>
      <c r="I32" s="223"/>
      <c r="J32" s="223"/>
      <c r="K32" s="224"/>
      <c r="L32" s="224"/>
      <c r="M32" s="224"/>
      <c r="N32" s="224"/>
      <c r="O32" s="224"/>
      <c r="P32" s="224"/>
      <c r="Q32" s="224"/>
      <c r="R32" s="225"/>
      <c r="S32" s="149" t="s">
        <v>3</v>
      </c>
      <c r="T32" s="223" t="s">
        <v>185</v>
      </c>
      <c r="U32" s="223"/>
      <c r="V32" s="223"/>
      <c r="W32" s="223"/>
      <c r="X32" s="223"/>
      <c r="Y32" s="223"/>
      <c r="Z32" s="224"/>
      <c r="AA32" s="224"/>
      <c r="AB32" s="224"/>
      <c r="AC32" s="224"/>
      <c r="AD32" s="224"/>
      <c r="AE32" s="224"/>
      <c r="AF32" s="224"/>
      <c r="AG32" s="225"/>
      <c r="AH32" s="147" t="s">
        <v>3</v>
      </c>
    </row>
    <row r="38" spans="1:34" ht="18" customHeight="1" x14ac:dyDescent="0.15">
      <c r="A38" s="2" t="s">
        <v>186</v>
      </c>
    </row>
    <row r="40" spans="1:34" s="7" customFormat="1" ht="18" customHeight="1" thickBot="1" x14ac:dyDescent="0.2">
      <c r="A40" s="146" t="s">
        <v>14</v>
      </c>
      <c r="B40" s="7" t="s">
        <v>187</v>
      </c>
    </row>
    <row r="41" spans="1:34" s="7" customFormat="1" ht="24.95" customHeight="1" x14ac:dyDescent="0.15">
      <c r="A41" s="146"/>
      <c r="B41" s="226" t="s">
        <v>169</v>
      </c>
      <c r="C41" s="228" t="s">
        <v>181</v>
      </c>
      <c r="D41" s="229"/>
      <c r="E41" s="229"/>
      <c r="F41" s="229"/>
      <c r="G41" s="230"/>
      <c r="H41" s="231"/>
      <c r="I41" s="232"/>
      <c r="J41" s="232"/>
      <c r="K41" s="232"/>
      <c r="L41" s="232"/>
      <c r="M41" s="232"/>
      <c r="N41" s="232"/>
      <c r="O41" s="233"/>
      <c r="P41" s="228" t="s">
        <v>182</v>
      </c>
      <c r="Q41" s="229"/>
      <c r="R41" s="229"/>
      <c r="S41" s="229"/>
      <c r="T41" s="230"/>
      <c r="U41" s="231"/>
      <c r="V41" s="232"/>
      <c r="W41" s="232"/>
      <c r="X41" s="232"/>
      <c r="Y41" s="232"/>
      <c r="Z41" s="232"/>
      <c r="AA41" s="232"/>
      <c r="AB41" s="232"/>
      <c r="AC41" s="232"/>
      <c r="AD41" s="232"/>
      <c r="AE41" s="232"/>
      <c r="AF41" s="232"/>
      <c r="AG41" s="232"/>
      <c r="AH41" s="234"/>
    </row>
    <row r="42" spans="1:34" s="7" customFormat="1" ht="24.95" customHeight="1" x14ac:dyDescent="0.15">
      <c r="A42" s="146"/>
      <c r="B42" s="227"/>
      <c r="C42" s="223" t="s">
        <v>171</v>
      </c>
      <c r="D42" s="223"/>
      <c r="E42" s="223"/>
      <c r="F42" s="223"/>
      <c r="G42" s="223"/>
      <c r="H42" s="223"/>
      <c r="I42" s="223"/>
      <c r="J42" s="223"/>
      <c r="K42" s="181"/>
      <c r="L42" s="181"/>
      <c r="M42" s="181"/>
      <c r="N42" s="181"/>
      <c r="O42" s="181"/>
      <c r="P42" s="181"/>
      <c r="Q42" s="181"/>
      <c r="R42" s="181"/>
      <c r="S42" s="181"/>
      <c r="T42" s="177" t="s">
        <v>188</v>
      </c>
      <c r="U42" s="242"/>
      <c r="V42" s="242"/>
      <c r="W42" s="242"/>
      <c r="X42" s="242"/>
      <c r="Y42" s="178"/>
      <c r="Z42" s="243"/>
      <c r="AA42" s="244"/>
      <c r="AB42" s="244"/>
      <c r="AC42" s="244"/>
      <c r="AD42" s="244"/>
      <c r="AE42" s="244"/>
      <c r="AF42" s="244"/>
      <c r="AG42" s="244"/>
      <c r="AH42" s="245"/>
    </row>
    <row r="43" spans="1:34" s="7" customFormat="1" ht="24.95" customHeight="1" x14ac:dyDescent="0.15">
      <c r="A43" s="146"/>
      <c r="B43" s="227"/>
      <c r="C43" s="223" t="s">
        <v>184</v>
      </c>
      <c r="D43" s="223"/>
      <c r="E43" s="223"/>
      <c r="F43" s="223"/>
      <c r="G43" s="223"/>
      <c r="H43" s="223"/>
      <c r="I43" s="223"/>
      <c r="J43" s="223"/>
      <c r="K43" s="167"/>
      <c r="L43" s="240"/>
      <c r="M43" s="240"/>
      <c r="N43" s="240"/>
      <c r="O43" s="240"/>
      <c r="P43" s="240"/>
      <c r="Q43" s="240"/>
      <c r="R43" s="240"/>
      <c r="S43" s="240"/>
      <c r="T43" s="240"/>
      <c r="U43" s="240"/>
      <c r="V43" s="240"/>
      <c r="W43" s="240"/>
      <c r="X43" s="240"/>
      <c r="Y43" s="240"/>
      <c r="Z43" s="240"/>
      <c r="AA43" s="240"/>
      <c r="AB43" s="240"/>
      <c r="AC43" s="240"/>
      <c r="AD43" s="240"/>
      <c r="AE43" s="240"/>
      <c r="AF43" s="240"/>
      <c r="AG43" s="240"/>
      <c r="AH43" s="241"/>
    </row>
    <row r="44" spans="1:34" s="7" customFormat="1" ht="24.95" customHeight="1" thickBot="1" x14ac:dyDescent="0.2">
      <c r="A44" s="146"/>
      <c r="B44" s="227"/>
      <c r="C44" s="223" t="s">
        <v>176</v>
      </c>
      <c r="D44" s="223"/>
      <c r="E44" s="223"/>
      <c r="F44" s="223"/>
      <c r="G44" s="223"/>
      <c r="H44" s="223"/>
      <c r="I44" s="223"/>
      <c r="J44" s="223"/>
      <c r="K44" s="224"/>
      <c r="L44" s="224"/>
      <c r="M44" s="224"/>
      <c r="N44" s="224"/>
      <c r="O44" s="224"/>
      <c r="P44" s="224"/>
      <c r="Q44" s="224"/>
      <c r="R44" s="225"/>
      <c r="S44" s="149" t="s">
        <v>3</v>
      </c>
      <c r="T44" s="223" t="s">
        <v>185</v>
      </c>
      <c r="U44" s="223"/>
      <c r="V44" s="223"/>
      <c r="W44" s="223"/>
      <c r="X44" s="223"/>
      <c r="Y44" s="223"/>
      <c r="Z44" s="224"/>
      <c r="AA44" s="224"/>
      <c r="AB44" s="224"/>
      <c r="AC44" s="224"/>
      <c r="AD44" s="224"/>
      <c r="AE44" s="224"/>
      <c r="AF44" s="224"/>
      <c r="AG44" s="225"/>
      <c r="AH44" s="147" t="s">
        <v>3</v>
      </c>
    </row>
    <row r="45" spans="1:34" s="7" customFormat="1" ht="24.95" customHeight="1" x14ac:dyDescent="0.15">
      <c r="A45" s="146"/>
      <c r="B45" s="226" t="s">
        <v>178</v>
      </c>
      <c r="C45" s="228" t="s">
        <v>181</v>
      </c>
      <c r="D45" s="229"/>
      <c r="E45" s="229"/>
      <c r="F45" s="229"/>
      <c r="G45" s="230"/>
      <c r="H45" s="231"/>
      <c r="I45" s="232"/>
      <c r="J45" s="232"/>
      <c r="K45" s="232"/>
      <c r="L45" s="232"/>
      <c r="M45" s="232"/>
      <c r="N45" s="232"/>
      <c r="O45" s="233"/>
      <c r="P45" s="228" t="s">
        <v>182</v>
      </c>
      <c r="Q45" s="229"/>
      <c r="R45" s="229"/>
      <c r="S45" s="229"/>
      <c r="T45" s="230"/>
      <c r="U45" s="231"/>
      <c r="V45" s="232"/>
      <c r="W45" s="232"/>
      <c r="X45" s="232"/>
      <c r="Y45" s="232"/>
      <c r="Z45" s="232"/>
      <c r="AA45" s="232"/>
      <c r="AB45" s="232"/>
      <c r="AC45" s="232"/>
      <c r="AD45" s="232"/>
      <c r="AE45" s="232"/>
      <c r="AF45" s="232"/>
      <c r="AG45" s="232"/>
      <c r="AH45" s="234"/>
    </row>
    <row r="46" spans="1:34" s="7" customFormat="1" ht="24.95" customHeight="1" x14ac:dyDescent="0.15">
      <c r="A46" s="146"/>
      <c r="B46" s="227"/>
      <c r="C46" s="223" t="s">
        <v>171</v>
      </c>
      <c r="D46" s="223"/>
      <c r="E46" s="223"/>
      <c r="F46" s="223"/>
      <c r="G46" s="223"/>
      <c r="H46" s="223"/>
      <c r="I46" s="223"/>
      <c r="J46" s="223"/>
      <c r="K46" s="181"/>
      <c r="L46" s="181"/>
      <c r="M46" s="181"/>
      <c r="N46" s="181"/>
      <c r="O46" s="181"/>
      <c r="P46" s="181"/>
      <c r="Q46" s="181"/>
      <c r="R46" s="181"/>
      <c r="S46" s="181"/>
      <c r="T46" s="177" t="s">
        <v>188</v>
      </c>
      <c r="U46" s="242"/>
      <c r="V46" s="242"/>
      <c r="W46" s="242"/>
      <c r="X46" s="242"/>
      <c r="Y46" s="178"/>
      <c r="Z46" s="243"/>
      <c r="AA46" s="244"/>
      <c r="AB46" s="244"/>
      <c r="AC46" s="244"/>
      <c r="AD46" s="244"/>
      <c r="AE46" s="244"/>
      <c r="AF46" s="244"/>
      <c r="AG46" s="244"/>
      <c r="AH46" s="245"/>
    </row>
    <row r="47" spans="1:34" s="7" customFormat="1" ht="24.95" customHeight="1" x14ac:dyDescent="0.15">
      <c r="A47" s="146"/>
      <c r="B47" s="227"/>
      <c r="C47" s="223" t="s">
        <v>184</v>
      </c>
      <c r="D47" s="223"/>
      <c r="E47" s="223"/>
      <c r="F47" s="223"/>
      <c r="G47" s="223"/>
      <c r="H47" s="223"/>
      <c r="I47" s="223"/>
      <c r="J47" s="223"/>
      <c r="K47" s="167"/>
      <c r="L47" s="240"/>
      <c r="M47" s="240"/>
      <c r="N47" s="240"/>
      <c r="O47" s="240"/>
      <c r="P47" s="240"/>
      <c r="Q47" s="240"/>
      <c r="R47" s="240"/>
      <c r="S47" s="240"/>
      <c r="T47" s="240"/>
      <c r="U47" s="240"/>
      <c r="V47" s="240"/>
      <c r="W47" s="240"/>
      <c r="X47" s="240"/>
      <c r="Y47" s="240"/>
      <c r="Z47" s="240"/>
      <c r="AA47" s="240"/>
      <c r="AB47" s="240"/>
      <c r="AC47" s="240"/>
      <c r="AD47" s="240"/>
      <c r="AE47" s="240"/>
      <c r="AF47" s="240"/>
      <c r="AG47" s="240"/>
      <c r="AH47" s="241"/>
    </row>
    <row r="48" spans="1:34" s="7" customFormat="1" ht="24.95" customHeight="1" thickBot="1" x14ac:dyDescent="0.2">
      <c r="A48" s="146"/>
      <c r="B48" s="227"/>
      <c r="C48" s="223" t="s">
        <v>176</v>
      </c>
      <c r="D48" s="223"/>
      <c r="E48" s="223"/>
      <c r="F48" s="223"/>
      <c r="G48" s="223"/>
      <c r="H48" s="223"/>
      <c r="I48" s="223"/>
      <c r="J48" s="223"/>
      <c r="K48" s="224"/>
      <c r="L48" s="224"/>
      <c r="M48" s="224"/>
      <c r="N48" s="224"/>
      <c r="O48" s="224"/>
      <c r="P48" s="224"/>
      <c r="Q48" s="224"/>
      <c r="R48" s="225"/>
      <c r="S48" s="149" t="s">
        <v>3</v>
      </c>
      <c r="T48" s="223" t="s">
        <v>185</v>
      </c>
      <c r="U48" s="223"/>
      <c r="V48" s="223"/>
      <c r="W48" s="223"/>
      <c r="X48" s="223"/>
      <c r="Y48" s="223"/>
      <c r="Z48" s="224"/>
      <c r="AA48" s="224"/>
      <c r="AB48" s="224"/>
      <c r="AC48" s="224"/>
      <c r="AD48" s="224"/>
      <c r="AE48" s="224"/>
      <c r="AF48" s="224"/>
      <c r="AG48" s="225"/>
      <c r="AH48" s="147" t="s">
        <v>3</v>
      </c>
    </row>
    <row r="49" spans="1:34" s="7" customFormat="1" ht="24.95" customHeight="1" x14ac:dyDescent="0.15">
      <c r="A49" s="146"/>
      <c r="B49" s="226" t="s">
        <v>179</v>
      </c>
      <c r="C49" s="228" t="s">
        <v>181</v>
      </c>
      <c r="D49" s="229"/>
      <c r="E49" s="229"/>
      <c r="F49" s="229"/>
      <c r="G49" s="230"/>
      <c r="H49" s="231"/>
      <c r="I49" s="232"/>
      <c r="J49" s="232"/>
      <c r="K49" s="232"/>
      <c r="L49" s="232"/>
      <c r="M49" s="232"/>
      <c r="N49" s="232"/>
      <c r="O49" s="233"/>
      <c r="P49" s="228" t="s">
        <v>182</v>
      </c>
      <c r="Q49" s="229"/>
      <c r="R49" s="229"/>
      <c r="S49" s="229"/>
      <c r="T49" s="230"/>
      <c r="U49" s="231"/>
      <c r="V49" s="232"/>
      <c r="W49" s="232"/>
      <c r="X49" s="232"/>
      <c r="Y49" s="232"/>
      <c r="Z49" s="232"/>
      <c r="AA49" s="232"/>
      <c r="AB49" s="232"/>
      <c r="AC49" s="232"/>
      <c r="AD49" s="232"/>
      <c r="AE49" s="232"/>
      <c r="AF49" s="232"/>
      <c r="AG49" s="232"/>
      <c r="AH49" s="234"/>
    </row>
    <row r="50" spans="1:34" s="7" customFormat="1" ht="24.95" customHeight="1" x14ac:dyDescent="0.15">
      <c r="A50" s="146"/>
      <c r="B50" s="227"/>
      <c r="C50" s="223" t="s">
        <v>171</v>
      </c>
      <c r="D50" s="223"/>
      <c r="E50" s="223"/>
      <c r="F50" s="223"/>
      <c r="G50" s="223"/>
      <c r="H50" s="223"/>
      <c r="I50" s="223"/>
      <c r="J50" s="223"/>
      <c r="K50" s="181"/>
      <c r="L50" s="181"/>
      <c r="M50" s="181"/>
      <c r="N50" s="181"/>
      <c r="O50" s="181"/>
      <c r="P50" s="181"/>
      <c r="Q50" s="181"/>
      <c r="R50" s="181"/>
      <c r="S50" s="181"/>
      <c r="T50" s="177" t="s">
        <v>188</v>
      </c>
      <c r="U50" s="242"/>
      <c r="V50" s="242"/>
      <c r="W50" s="242"/>
      <c r="X50" s="242"/>
      <c r="Y50" s="178"/>
      <c r="Z50" s="243"/>
      <c r="AA50" s="244"/>
      <c r="AB50" s="244"/>
      <c r="AC50" s="244"/>
      <c r="AD50" s="244"/>
      <c r="AE50" s="244"/>
      <c r="AF50" s="244"/>
      <c r="AG50" s="244"/>
      <c r="AH50" s="245"/>
    </row>
    <row r="51" spans="1:34" s="7" customFormat="1" ht="24.95" customHeight="1" x14ac:dyDescent="0.15">
      <c r="A51" s="146"/>
      <c r="B51" s="227"/>
      <c r="C51" s="223" t="s">
        <v>184</v>
      </c>
      <c r="D51" s="223"/>
      <c r="E51" s="223"/>
      <c r="F51" s="223"/>
      <c r="G51" s="223"/>
      <c r="H51" s="223"/>
      <c r="I51" s="223"/>
      <c r="J51" s="223"/>
      <c r="K51" s="167"/>
      <c r="L51" s="240"/>
      <c r="M51" s="240"/>
      <c r="N51" s="240"/>
      <c r="O51" s="240"/>
      <c r="P51" s="240"/>
      <c r="Q51" s="240"/>
      <c r="R51" s="240"/>
      <c r="S51" s="240"/>
      <c r="T51" s="240"/>
      <c r="U51" s="240"/>
      <c r="V51" s="240"/>
      <c r="W51" s="240"/>
      <c r="X51" s="240"/>
      <c r="Y51" s="240"/>
      <c r="Z51" s="240"/>
      <c r="AA51" s="240"/>
      <c r="AB51" s="240"/>
      <c r="AC51" s="240"/>
      <c r="AD51" s="240"/>
      <c r="AE51" s="240"/>
      <c r="AF51" s="240"/>
      <c r="AG51" s="240"/>
      <c r="AH51" s="241"/>
    </row>
    <row r="52" spans="1:34" s="7" customFormat="1" ht="24.95" customHeight="1" x14ac:dyDescent="0.15">
      <c r="A52" s="146"/>
      <c r="B52" s="227"/>
      <c r="C52" s="223" t="s">
        <v>176</v>
      </c>
      <c r="D52" s="223"/>
      <c r="E52" s="223"/>
      <c r="F52" s="223"/>
      <c r="G52" s="223"/>
      <c r="H52" s="223"/>
      <c r="I52" s="223"/>
      <c r="J52" s="223"/>
      <c r="K52" s="224"/>
      <c r="L52" s="224"/>
      <c r="M52" s="224"/>
      <c r="N52" s="224"/>
      <c r="O52" s="224"/>
      <c r="P52" s="224"/>
      <c r="Q52" s="224"/>
      <c r="R52" s="225"/>
      <c r="S52" s="149" t="s">
        <v>3</v>
      </c>
      <c r="T52" s="223" t="s">
        <v>185</v>
      </c>
      <c r="U52" s="223"/>
      <c r="V52" s="223"/>
      <c r="W52" s="223"/>
      <c r="X52" s="223"/>
      <c r="Y52" s="223"/>
      <c r="Z52" s="224"/>
      <c r="AA52" s="224"/>
      <c r="AB52" s="224"/>
      <c r="AC52" s="224"/>
      <c r="AD52" s="224"/>
      <c r="AE52" s="224"/>
      <c r="AF52" s="224"/>
      <c r="AG52" s="225"/>
      <c r="AH52" s="147" t="s">
        <v>3</v>
      </c>
    </row>
    <row r="55" spans="1:34" s="7" customFormat="1" ht="18" customHeight="1" thickBot="1" x14ac:dyDescent="0.2">
      <c r="A55" s="146" t="s">
        <v>189</v>
      </c>
      <c r="B55" s="7" t="s">
        <v>190</v>
      </c>
    </row>
    <row r="56" spans="1:34" s="7" customFormat="1" ht="24.95" customHeight="1" x14ac:dyDescent="0.15">
      <c r="A56" s="146"/>
      <c r="B56" s="226" t="s">
        <v>169</v>
      </c>
      <c r="C56" s="228" t="s">
        <v>181</v>
      </c>
      <c r="D56" s="229"/>
      <c r="E56" s="229"/>
      <c r="F56" s="229"/>
      <c r="G56" s="230"/>
      <c r="H56" s="231"/>
      <c r="I56" s="232"/>
      <c r="J56" s="232"/>
      <c r="K56" s="232"/>
      <c r="L56" s="232"/>
      <c r="M56" s="232"/>
      <c r="N56" s="232"/>
      <c r="O56" s="233"/>
      <c r="P56" s="228" t="s">
        <v>182</v>
      </c>
      <c r="Q56" s="229"/>
      <c r="R56" s="229"/>
      <c r="S56" s="229"/>
      <c r="T56" s="230"/>
      <c r="U56" s="231"/>
      <c r="V56" s="232"/>
      <c r="W56" s="232"/>
      <c r="X56" s="232"/>
      <c r="Y56" s="232"/>
      <c r="Z56" s="232"/>
      <c r="AA56" s="232"/>
      <c r="AB56" s="232"/>
      <c r="AC56" s="232"/>
      <c r="AD56" s="232"/>
      <c r="AE56" s="232"/>
      <c r="AF56" s="232"/>
      <c r="AG56" s="232"/>
      <c r="AH56" s="234"/>
    </row>
    <row r="57" spans="1:34" s="7" customFormat="1" ht="24.95" customHeight="1" x14ac:dyDescent="0.15">
      <c r="A57" s="146"/>
      <c r="B57" s="227"/>
      <c r="C57" s="223" t="s">
        <v>171</v>
      </c>
      <c r="D57" s="223"/>
      <c r="E57" s="223"/>
      <c r="F57" s="223"/>
      <c r="G57" s="223"/>
      <c r="H57" s="223"/>
      <c r="I57" s="223"/>
      <c r="J57" s="223"/>
      <c r="K57" s="181"/>
      <c r="L57" s="181"/>
      <c r="M57" s="181"/>
      <c r="N57" s="181"/>
      <c r="O57" s="181"/>
      <c r="P57" s="181"/>
      <c r="Q57" s="181"/>
      <c r="R57" s="181"/>
      <c r="S57" s="181"/>
      <c r="T57" s="235" t="s">
        <v>191</v>
      </c>
      <c r="U57" s="236"/>
      <c r="V57" s="236"/>
      <c r="W57" s="236"/>
      <c r="X57" s="236"/>
      <c r="Y57" s="237"/>
      <c r="Z57" s="238"/>
      <c r="AA57" s="238"/>
      <c r="AB57" s="238"/>
      <c r="AC57" s="238"/>
      <c r="AD57" s="238"/>
      <c r="AE57" s="238"/>
      <c r="AF57" s="238"/>
      <c r="AG57" s="238"/>
      <c r="AH57" s="239"/>
    </row>
    <row r="58" spans="1:34" s="7" customFormat="1" ht="24.95" customHeight="1" x14ac:dyDescent="0.15">
      <c r="A58" s="146"/>
      <c r="B58" s="227"/>
      <c r="C58" s="223" t="s">
        <v>184</v>
      </c>
      <c r="D58" s="223"/>
      <c r="E58" s="223"/>
      <c r="F58" s="223"/>
      <c r="G58" s="223"/>
      <c r="H58" s="223"/>
      <c r="I58" s="223"/>
      <c r="J58" s="223"/>
      <c r="K58" s="167"/>
      <c r="L58" s="240"/>
      <c r="M58" s="240"/>
      <c r="N58" s="240"/>
      <c r="O58" s="240"/>
      <c r="P58" s="240"/>
      <c r="Q58" s="240"/>
      <c r="R58" s="240"/>
      <c r="S58" s="240"/>
      <c r="T58" s="240"/>
      <c r="U58" s="240"/>
      <c r="V58" s="240"/>
      <c r="W58" s="240"/>
      <c r="X58" s="240"/>
      <c r="Y58" s="240"/>
      <c r="Z58" s="240"/>
      <c r="AA58" s="240"/>
      <c r="AB58" s="240"/>
      <c r="AC58" s="240"/>
      <c r="AD58" s="240"/>
      <c r="AE58" s="240"/>
      <c r="AF58" s="240"/>
      <c r="AG58" s="240"/>
      <c r="AH58" s="241"/>
    </row>
    <row r="59" spans="1:34" s="7" customFormat="1" ht="24.95" customHeight="1" thickBot="1" x14ac:dyDescent="0.2">
      <c r="A59" s="146"/>
      <c r="B59" s="227"/>
      <c r="C59" s="223" t="s">
        <v>176</v>
      </c>
      <c r="D59" s="223"/>
      <c r="E59" s="223"/>
      <c r="F59" s="223"/>
      <c r="G59" s="223"/>
      <c r="H59" s="223"/>
      <c r="I59" s="223"/>
      <c r="J59" s="223"/>
      <c r="K59" s="224"/>
      <c r="L59" s="224"/>
      <c r="M59" s="224"/>
      <c r="N59" s="224"/>
      <c r="O59" s="224"/>
      <c r="P59" s="224"/>
      <c r="Q59" s="224"/>
      <c r="R59" s="225"/>
      <c r="S59" s="149" t="s">
        <v>3</v>
      </c>
      <c r="T59" s="223" t="s">
        <v>185</v>
      </c>
      <c r="U59" s="223"/>
      <c r="V59" s="223"/>
      <c r="W59" s="223"/>
      <c r="X59" s="223"/>
      <c r="Y59" s="223"/>
      <c r="Z59" s="224"/>
      <c r="AA59" s="224"/>
      <c r="AB59" s="224"/>
      <c r="AC59" s="224"/>
      <c r="AD59" s="224"/>
      <c r="AE59" s="224"/>
      <c r="AF59" s="224"/>
      <c r="AG59" s="225"/>
      <c r="AH59" s="147" t="s">
        <v>3</v>
      </c>
    </row>
    <row r="60" spans="1:34" s="7" customFormat="1" ht="24.95" customHeight="1" x14ac:dyDescent="0.15">
      <c r="A60" s="146"/>
      <c r="B60" s="226" t="s">
        <v>178</v>
      </c>
      <c r="C60" s="228" t="s">
        <v>181</v>
      </c>
      <c r="D60" s="229"/>
      <c r="E60" s="229"/>
      <c r="F60" s="229"/>
      <c r="G60" s="230"/>
      <c r="H60" s="231"/>
      <c r="I60" s="232"/>
      <c r="J60" s="232"/>
      <c r="K60" s="232"/>
      <c r="L60" s="232"/>
      <c r="M60" s="232"/>
      <c r="N60" s="232"/>
      <c r="O60" s="233"/>
      <c r="P60" s="228" t="s">
        <v>182</v>
      </c>
      <c r="Q60" s="229"/>
      <c r="R60" s="229"/>
      <c r="S60" s="229"/>
      <c r="T60" s="230"/>
      <c r="U60" s="231"/>
      <c r="V60" s="232"/>
      <c r="W60" s="232"/>
      <c r="X60" s="232"/>
      <c r="Y60" s="232"/>
      <c r="Z60" s="232"/>
      <c r="AA60" s="232"/>
      <c r="AB60" s="232"/>
      <c r="AC60" s="232"/>
      <c r="AD60" s="232"/>
      <c r="AE60" s="232"/>
      <c r="AF60" s="232"/>
      <c r="AG60" s="232"/>
      <c r="AH60" s="234"/>
    </row>
    <row r="61" spans="1:34" s="7" customFormat="1" ht="24.95" customHeight="1" x14ac:dyDescent="0.15">
      <c r="A61" s="146"/>
      <c r="B61" s="227"/>
      <c r="C61" s="223" t="s">
        <v>171</v>
      </c>
      <c r="D61" s="223"/>
      <c r="E61" s="223"/>
      <c r="F61" s="223"/>
      <c r="G61" s="223"/>
      <c r="H61" s="223"/>
      <c r="I61" s="223"/>
      <c r="J61" s="223"/>
      <c r="K61" s="181"/>
      <c r="L61" s="181"/>
      <c r="M61" s="181"/>
      <c r="N61" s="181"/>
      <c r="O61" s="181"/>
      <c r="P61" s="181"/>
      <c r="Q61" s="181"/>
      <c r="R61" s="181"/>
      <c r="S61" s="181"/>
      <c r="T61" s="235" t="s">
        <v>191</v>
      </c>
      <c r="U61" s="236"/>
      <c r="V61" s="236"/>
      <c r="W61" s="236"/>
      <c r="X61" s="236"/>
      <c r="Y61" s="237"/>
      <c r="Z61" s="238"/>
      <c r="AA61" s="238"/>
      <c r="AB61" s="238"/>
      <c r="AC61" s="238"/>
      <c r="AD61" s="238"/>
      <c r="AE61" s="238"/>
      <c r="AF61" s="238"/>
      <c r="AG61" s="238"/>
      <c r="AH61" s="239"/>
    </row>
    <row r="62" spans="1:34" s="7" customFormat="1" ht="24.95" customHeight="1" x14ac:dyDescent="0.15">
      <c r="A62" s="146"/>
      <c r="B62" s="227"/>
      <c r="C62" s="223" t="s">
        <v>184</v>
      </c>
      <c r="D62" s="223"/>
      <c r="E62" s="223"/>
      <c r="F62" s="223"/>
      <c r="G62" s="223"/>
      <c r="H62" s="223"/>
      <c r="I62" s="223"/>
      <c r="J62" s="223"/>
      <c r="K62" s="167"/>
      <c r="L62" s="240"/>
      <c r="M62" s="240"/>
      <c r="N62" s="240"/>
      <c r="O62" s="240"/>
      <c r="P62" s="240"/>
      <c r="Q62" s="240"/>
      <c r="R62" s="240"/>
      <c r="S62" s="240"/>
      <c r="T62" s="240"/>
      <c r="U62" s="240"/>
      <c r="V62" s="240"/>
      <c r="W62" s="240"/>
      <c r="X62" s="240"/>
      <c r="Y62" s="240"/>
      <c r="Z62" s="240"/>
      <c r="AA62" s="240"/>
      <c r="AB62" s="240"/>
      <c r="AC62" s="240"/>
      <c r="AD62" s="240"/>
      <c r="AE62" s="240"/>
      <c r="AF62" s="240"/>
      <c r="AG62" s="240"/>
      <c r="AH62" s="241"/>
    </row>
    <row r="63" spans="1:34" s="7" customFormat="1" ht="24.95" customHeight="1" thickBot="1" x14ac:dyDescent="0.2">
      <c r="A63" s="146"/>
      <c r="B63" s="227"/>
      <c r="C63" s="223" t="s">
        <v>176</v>
      </c>
      <c r="D63" s="223"/>
      <c r="E63" s="223"/>
      <c r="F63" s="223"/>
      <c r="G63" s="223"/>
      <c r="H63" s="223"/>
      <c r="I63" s="223"/>
      <c r="J63" s="223"/>
      <c r="K63" s="224"/>
      <c r="L63" s="224"/>
      <c r="M63" s="224"/>
      <c r="N63" s="224"/>
      <c r="O63" s="224"/>
      <c r="P63" s="224"/>
      <c r="Q63" s="224"/>
      <c r="R63" s="225"/>
      <c r="S63" s="149" t="s">
        <v>3</v>
      </c>
      <c r="T63" s="223" t="s">
        <v>185</v>
      </c>
      <c r="U63" s="223"/>
      <c r="V63" s="223"/>
      <c r="W63" s="223"/>
      <c r="X63" s="223"/>
      <c r="Y63" s="223"/>
      <c r="Z63" s="224"/>
      <c r="AA63" s="224"/>
      <c r="AB63" s="224"/>
      <c r="AC63" s="224"/>
      <c r="AD63" s="224"/>
      <c r="AE63" s="224"/>
      <c r="AF63" s="224"/>
      <c r="AG63" s="225"/>
      <c r="AH63" s="147" t="s">
        <v>3</v>
      </c>
    </row>
    <row r="64" spans="1:34" s="7" customFormat="1" ht="24.95" customHeight="1" x14ac:dyDescent="0.15">
      <c r="A64" s="146"/>
      <c r="B64" s="226" t="s">
        <v>179</v>
      </c>
      <c r="C64" s="228" t="s">
        <v>181</v>
      </c>
      <c r="D64" s="229"/>
      <c r="E64" s="229"/>
      <c r="F64" s="229"/>
      <c r="G64" s="230"/>
      <c r="H64" s="231"/>
      <c r="I64" s="232"/>
      <c r="J64" s="232"/>
      <c r="K64" s="232"/>
      <c r="L64" s="232"/>
      <c r="M64" s="232"/>
      <c r="N64" s="232"/>
      <c r="O64" s="233"/>
      <c r="P64" s="228" t="s">
        <v>182</v>
      </c>
      <c r="Q64" s="229"/>
      <c r="R64" s="229"/>
      <c r="S64" s="229"/>
      <c r="T64" s="230"/>
      <c r="U64" s="231"/>
      <c r="V64" s="232"/>
      <c r="W64" s="232"/>
      <c r="X64" s="232"/>
      <c r="Y64" s="232"/>
      <c r="Z64" s="232"/>
      <c r="AA64" s="232"/>
      <c r="AB64" s="232"/>
      <c r="AC64" s="232"/>
      <c r="AD64" s="232"/>
      <c r="AE64" s="232"/>
      <c r="AF64" s="232"/>
      <c r="AG64" s="232"/>
      <c r="AH64" s="234"/>
    </row>
    <row r="65" spans="1:34" s="7" customFormat="1" ht="24.95" customHeight="1" x14ac:dyDescent="0.15">
      <c r="A65" s="146"/>
      <c r="B65" s="227"/>
      <c r="C65" s="223" t="s">
        <v>171</v>
      </c>
      <c r="D65" s="223"/>
      <c r="E65" s="223"/>
      <c r="F65" s="223"/>
      <c r="G65" s="223"/>
      <c r="H65" s="223"/>
      <c r="I65" s="223"/>
      <c r="J65" s="223"/>
      <c r="K65" s="181"/>
      <c r="L65" s="181"/>
      <c r="M65" s="181"/>
      <c r="N65" s="181"/>
      <c r="O65" s="181"/>
      <c r="P65" s="181"/>
      <c r="Q65" s="181"/>
      <c r="R65" s="181"/>
      <c r="S65" s="181"/>
      <c r="T65" s="235" t="s">
        <v>191</v>
      </c>
      <c r="U65" s="236"/>
      <c r="V65" s="236"/>
      <c r="W65" s="236"/>
      <c r="X65" s="236"/>
      <c r="Y65" s="237"/>
      <c r="Z65" s="238"/>
      <c r="AA65" s="238"/>
      <c r="AB65" s="238"/>
      <c r="AC65" s="238"/>
      <c r="AD65" s="238"/>
      <c r="AE65" s="238"/>
      <c r="AF65" s="238"/>
      <c r="AG65" s="238"/>
      <c r="AH65" s="239"/>
    </row>
    <row r="66" spans="1:34" s="7" customFormat="1" ht="24.95" customHeight="1" x14ac:dyDescent="0.15">
      <c r="A66" s="146"/>
      <c r="B66" s="227"/>
      <c r="C66" s="223" t="s">
        <v>184</v>
      </c>
      <c r="D66" s="223"/>
      <c r="E66" s="223"/>
      <c r="F66" s="223"/>
      <c r="G66" s="223"/>
      <c r="H66" s="223"/>
      <c r="I66" s="223"/>
      <c r="J66" s="223"/>
      <c r="K66" s="167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</row>
    <row r="67" spans="1:34" s="7" customFormat="1" ht="24.95" customHeight="1" x14ac:dyDescent="0.15">
      <c r="A67" s="146"/>
      <c r="B67" s="227"/>
      <c r="C67" s="223" t="s">
        <v>176</v>
      </c>
      <c r="D67" s="223"/>
      <c r="E67" s="223"/>
      <c r="F67" s="223"/>
      <c r="G67" s="223"/>
      <c r="H67" s="223"/>
      <c r="I67" s="223"/>
      <c r="J67" s="223"/>
      <c r="K67" s="224"/>
      <c r="L67" s="224"/>
      <c r="M67" s="224"/>
      <c r="N67" s="224"/>
      <c r="O67" s="224"/>
      <c r="P67" s="224"/>
      <c r="Q67" s="224"/>
      <c r="R67" s="225"/>
      <c r="S67" s="149" t="s">
        <v>3</v>
      </c>
      <c r="T67" s="223" t="s">
        <v>185</v>
      </c>
      <c r="U67" s="223"/>
      <c r="V67" s="223"/>
      <c r="W67" s="223"/>
      <c r="X67" s="223"/>
      <c r="Y67" s="223"/>
      <c r="Z67" s="224"/>
      <c r="AA67" s="224"/>
      <c r="AB67" s="224"/>
      <c r="AC67" s="224"/>
      <c r="AD67" s="224"/>
      <c r="AE67" s="224"/>
      <c r="AF67" s="224"/>
      <c r="AG67" s="225"/>
      <c r="AH67" s="147" t="s">
        <v>3</v>
      </c>
    </row>
  </sheetData>
  <mergeCells count="180">
    <mergeCell ref="B6:B9"/>
    <mergeCell ref="C6:J6"/>
    <mergeCell ref="K6:U6"/>
    <mergeCell ref="V6:Z6"/>
    <mergeCell ref="AA6:AH6"/>
    <mergeCell ref="C7:J7"/>
    <mergeCell ref="K7:AH7"/>
    <mergeCell ref="C8:J8"/>
    <mergeCell ref="K8:U8"/>
    <mergeCell ref="V8:Z8"/>
    <mergeCell ref="V12:Z12"/>
    <mergeCell ref="AA12:AG12"/>
    <mergeCell ref="AA8:AG8"/>
    <mergeCell ref="C9:J9"/>
    <mergeCell ref="K9:Q9"/>
    <mergeCell ref="S9:Z9"/>
    <mergeCell ref="AA9:AG9"/>
    <mergeCell ref="C10:J10"/>
    <mergeCell ref="K10:U10"/>
    <mergeCell ref="V10:Z10"/>
    <mergeCell ref="AA10:AH10"/>
    <mergeCell ref="C13:J13"/>
    <mergeCell ref="K13:Q13"/>
    <mergeCell ref="S13:Z13"/>
    <mergeCell ref="AA13:AG13"/>
    <mergeCell ref="B14:B17"/>
    <mergeCell ref="C14:J14"/>
    <mergeCell ref="K14:U14"/>
    <mergeCell ref="V14:Z14"/>
    <mergeCell ref="AA14:AH14"/>
    <mergeCell ref="C15:J15"/>
    <mergeCell ref="B10:B13"/>
    <mergeCell ref="K15:AH15"/>
    <mergeCell ref="C16:J16"/>
    <mergeCell ref="K16:U16"/>
    <mergeCell ref="V16:Z16"/>
    <mergeCell ref="AA16:AG16"/>
    <mergeCell ref="C17:J17"/>
    <mergeCell ref="K17:Q17"/>
    <mergeCell ref="S17:Z17"/>
    <mergeCell ref="AA17:AG17"/>
    <mergeCell ref="C11:J11"/>
    <mergeCell ref="K11:AH11"/>
    <mergeCell ref="C12:J12"/>
    <mergeCell ref="K12:U12"/>
    <mergeCell ref="B21:B24"/>
    <mergeCell ref="C21:G21"/>
    <mergeCell ref="H21:O21"/>
    <mergeCell ref="P21:T21"/>
    <mergeCell ref="U21:AH21"/>
    <mergeCell ref="C22:J22"/>
    <mergeCell ref="K22:S22"/>
    <mergeCell ref="T22:Y22"/>
    <mergeCell ref="Z22:AH22"/>
    <mergeCell ref="C23:J23"/>
    <mergeCell ref="C27:J27"/>
    <mergeCell ref="K27:AH27"/>
    <mergeCell ref="K23:AH23"/>
    <mergeCell ref="C24:J24"/>
    <mergeCell ref="K24:R24"/>
    <mergeCell ref="T24:Y24"/>
    <mergeCell ref="Z24:AG24"/>
    <mergeCell ref="C25:G25"/>
    <mergeCell ref="H25:O25"/>
    <mergeCell ref="P25:T25"/>
    <mergeCell ref="U25:AH25"/>
    <mergeCell ref="C28:J28"/>
    <mergeCell ref="K28:R28"/>
    <mergeCell ref="T28:Y28"/>
    <mergeCell ref="Z28:AG28"/>
    <mergeCell ref="B29:B32"/>
    <mergeCell ref="C29:G29"/>
    <mergeCell ref="H29:O29"/>
    <mergeCell ref="P29:T29"/>
    <mergeCell ref="U29:AH29"/>
    <mergeCell ref="C30:J30"/>
    <mergeCell ref="B25:B28"/>
    <mergeCell ref="K30:S30"/>
    <mergeCell ref="T30:Y30"/>
    <mergeCell ref="Z30:AH30"/>
    <mergeCell ref="C31:J31"/>
    <mergeCell ref="K31:AH31"/>
    <mergeCell ref="C32:J32"/>
    <mergeCell ref="K32:R32"/>
    <mergeCell ref="T32:Y32"/>
    <mergeCell ref="Z32:AG32"/>
    <mergeCell ref="C26:J26"/>
    <mergeCell ref="K26:S26"/>
    <mergeCell ref="T26:Y26"/>
    <mergeCell ref="Z26:AH26"/>
    <mergeCell ref="B41:B44"/>
    <mergeCell ref="C41:G41"/>
    <mergeCell ref="H41:O41"/>
    <mergeCell ref="P41:T41"/>
    <mergeCell ref="U41:AH41"/>
    <mergeCell ref="C42:J42"/>
    <mergeCell ref="K42:S42"/>
    <mergeCell ref="T42:Y42"/>
    <mergeCell ref="Z42:AH42"/>
    <mergeCell ref="C43:J43"/>
    <mergeCell ref="C47:J47"/>
    <mergeCell ref="K47:AH47"/>
    <mergeCell ref="K43:AH43"/>
    <mergeCell ref="C44:J44"/>
    <mergeCell ref="K44:R44"/>
    <mergeCell ref="T44:Y44"/>
    <mergeCell ref="Z44:AG44"/>
    <mergeCell ref="C45:G45"/>
    <mergeCell ref="H45:O45"/>
    <mergeCell ref="P45:T45"/>
    <mergeCell ref="U45:AH45"/>
    <mergeCell ref="C48:J48"/>
    <mergeCell ref="K48:R48"/>
    <mergeCell ref="T48:Y48"/>
    <mergeCell ref="Z48:AG48"/>
    <mergeCell ref="B49:B52"/>
    <mergeCell ref="C49:G49"/>
    <mergeCell ref="H49:O49"/>
    <mergeCell ref="P49:T49"/>
    <mergeCell ref="U49:AH49"/>
    <mergeCell ref="C50:J50"/>
    <mergeCell ref="B45:B48"/>
    <mergeCell ref="K50:S50"/>
    <mergeCell ref="T50:Y50"/>
    <mergeCell ref="Z50:AH50"/>
    <mergeCell ref="C51:J51"/>
    <mergeCell ref="K51:AH51"/>
    <mergeCell ref="C52:J52"/>
    <mergeCell ref="K52:R52"/>
    <mergeCell ref="T52:Y52"/>
    <mergeCell ref="Z52:AG52"/>
    <mergeCell ref="C46:J46"/>
    <mergeCell ref="K46:S46"/>
    <mergeCell ref="T46:Y46"/>
    <mergeCell ref="Z46:AH46"/>
    <mergeCell ref="B56:B59"/>
    <mergeCell ref="C56:G56"/>
    <mergeCell ref="H56:O56"/>
    <mergeCell ref="P56:T56"/>
    <mergeCell ref="U56:AH56"/>
    <mergeCell ref="C57:J57"/>
    <mergeCell ref="K57:S57"/>
    <mergeCell ref="T57:Y57"/>
    <mergeCell ref="Z57:AH57"/>
    <mergeCell ref="C58:J58"/>
    <mergeCell ref="C62:J62"/>
    <mergeCell ref="K62:AH62"/>
    <mergeCell ref="K58:AH58"/>
    <mergeCell ref="C59:J59"/>
    <mergeCell ref="K59:R59"/>
    <mergeCell ref="T59:Y59"/>
    <mergeCell ref="Z59:AG59"/>
    <mergeCell ref="C60:G60"/>
    <mergeCell ref="H60:O60"/>
    <mergeCell ref="P60:T60"/>
    <mergeCell ref="U60:AH60"/>
    <mergeCell ref="C63:J63"/>
    <mergeCell ref="K63:R63"/>
    <mergeCell ref="T63:Y63"/>
    <mergeCell ref="Z63:AG63"/>
    <mergeCell ref="B64:B67"/>
    <mergeCell ref="C64:G64"/>
    <mergeCell ref="H64:O64"/>
    <mergeCell ref="P64:T64"/>
    <mergeCell ref="U64:AH64"/>
    <mergeCell ref="C65:J65"/>
    <mergeCell ref="B60:B63"/>
    <mergeCell ref="K65:S65"/>
    <mergeCell ref="T65:Y65"/>
    <mergeCell ref="Z65:AH65"/>
    <mergeCell ref="C66:J66"/>
    <mergeCell ref="K66:AH66"/>
    <mergeCell ref="C67:J67"/>
    <mergeCell ref="K67:R67"/>
    <mergeCell ref="T67:Y67"/>
    <mergeCell ref="Z67:AG67"/>
    <mergeCell ref="C61:J61"/>
    <mergeCell ref="K61:S61"/>
    <mergeCell ref="T61:Y61"/>
    <mergeCell ref="Z61:AH61"/>
  </mergeCells>
  <phoneticPr fontId="1"/>
  <printOptions horizontalCentered="1" verticalCentered="1"/>
  <pageMargins left="0.78740157480314965" right="0.78740157480314965" top="0.78740157480314965" bottom="0.39370078740157483" header="0.51181102362204722" footer="0.51181102362204722"/>
  <pageSetup paperSize="9" orientation="portrait" blackAndWhite="1" r:id="rId1"/>
  <headerFooter alignWithMargins="0"/>
  <rowBreaks count="1" manualBreakCount="1">
    <brk id="3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CA450-E429-4FE1-ACD3-581C7B9978F4}">
  <sheetPr>
    <tabColor rgb="FFFF0000"/>
  </sheetPr>
  <dimension ref="B1:M44"/>
  <sheetViews>
    <sheetView workbookViewId="0">
      <selection activeCell="G4" sqref="G4:G44"/>
    </sheetView>
  </sheetViews>
  <sheetFormatPr defaultRowHeight="13.5" x14ac:dyDescent="0.15"/>
  <cols>
    <col min="2" max="2" width="16.875" customWidth="1"/>
    <col min="11" max="11" width="21.125" bestFit="1" customWidth="1"/>
  </cols>
  <sheetData>
    <row r="1" spans="2:13" x14ac:dyDescent="0.15">
      <c r="B1" t="s">
        <v>201</v>
      </c>
    </row>
    <row r="3" spans="2:13" x14ac:dyDescent="0.15">
      <c r="C3" t="s">
        <v>105</v>
      </c>
      <c r="D3" t="s">
        <v>106</v>
      </c>
      <c r="E3" t="s">
        <v>107</v>
      </c>
      <c r="F3" t="s">
        <v>108</v>
      </c>
      <c r="G3" t="s">
        <v>109</v>
      </c>
      <c r="I3" s="85" t="s">
        <v>105</v>
      </c>
      <c r="J3" s="85" t="s">
        <v>106</v>
      </c>
      <c r="K3" s="85" t="s">
        <v>73</v>
      </c>
      <c r="M3" t="s">
        <v>157</v>
      </c>
    </row>
    <row r="4" spans="2:13" x14ac:dyDescent="0.15">
      <c r="B4" t="str">
        <f>C4&amp;D4&amp;E4&amp;F4</f>
        <v>沖縄本島県外航空青果物</v>
      </c>
      <c r="C4" s="74" t="s">
        <v>103</v>
      </c>
      <c r="D4" s="74" t="s">
        <v>110</v>
      </c>
      <c r="E4" s="74" t="s">
        <v>104</v>
      </c>
      <c r="F4" s="74" t="s">
        <v>111</v>
      </c>
      <c r="G4" s="74">
        <v>50</v>
      </c>
      <c r="I4" t="s">
        <v>103</v>
      </c>
      <c r="J4" t="s">
        <v>110</v>
      </c>
      <c r="K4" t="s">
        <v>77</v>
      </c>
      <c r="M4" t="s">
        <v>161</v>
      </c>
    </row>
    <row r="5" spans="2:13" x14ac:dyDescent="0.15">
      <c r="B5" t="str">
        <f t="shared" ref="B5:B44" si="0">C5&amp;D5&amp;E5&amp;F5</f>
        <v>沖縄本島県外航空花き</v>
      </c>
      <c r="C5" s="72" t="s">
        <v>103</v>
      </c>
      <c r="D5" s="72" t="str">
        <f t="shared" ref="D5:E13" si="1">D4</f>
        <v>県外</v>
      </c>
      <c r="E5" s="72" t="str">
        <f t="shared" si="1"/>
        <v>航空</v>
      </c>
      <c r="F5" s="72" t="s">
        <v>112</v>
      </c>
      <c r="G5" s="72">
        <v>64</v>
      </c>
      <c r="I5" t="s">
        <v>116</v>
      </c>
      <c r="J5" t="s">
        <v>103</v>
      </c>
      <c r="K5" t="s">
        <v>78</v>
      </c>
      <c r="M5" t="s">
        <v>162</v>
      </c>
    </row>
    <row r="6" spans="2:13" x14ac:dyDescent="0.15">
      <c r="B6" t="str">
        <f t="shared" si="0"/>
        <v>沖縄本島県外航空畜産物</v>
      </c>
      <c r="C6" s="72" t="s">
        <v>103</v>
      </c>
      <c r="D6" s="72" t="str">
        <f t="shared" si="1"/>
        <v>県外</v>
      </c>
      <c r="E6" s="72" t="str">
        <f t="shared" si="1"/>
        <v>航空</v>
      </c>
      <c r="F6" s="72" t="s">
        <v>113</v>
      </c>
      <c r="G6" s="72">
        <v>91</v>
      </c>
      <c r="I6" t="s">
        <v>118</v>
      </c>
      <c r="K6" t="s">
        <v>79</v>
      </c>
      <c r="M6" t="s">
        <v>163</v>
      </c>
    </row>
    <row r="7" spans="2:13" x14ac:dyDescent="0.15">
      <c r="B7" t="str">
        <f t="shared" si="0"/>
        <v>沖縄本島県外航空鮮魚等</v>
      </c>
      <c r="C7" s="72" t="s">
        <v>103</v>
      </c>
      <c r="D7" s="72" t="str">
        <f t="shared" si="1"/>
        <v>県外</v>
      </c>
      <c r="E7" s="72" t="str">
        <f t="shared" si="1"/>
        <v>航空</v>
      </c>
      <c r="F7" s="72" t="s">
        <v>114</v>
      </c>
      <c r="G7" s="72">
        <v>77</v>
      </c>
      <c r="I7" t="s">
        <v>119</v>
      </c>
      <c r="K7" t="s">
        <v>11</v>
      </c>
      <c r="M7" t="s">
        <v>164</v>
      </c>
    </row>
    <row r="8" spans="2:13" x14ac:dyDescent="0.15">
      <c r="B8" t="str">
        <f t="shared" si="0"/>
        <v>沖縄本島県外航空モズク</v>
      </c>
      <c r="C8" s="72" t="s">
        <v>103</v>
      </c>
      <c r="D8" s="72" t="str">
        <f t="shared" si="1"/>
        <v>県外</v>
      </c>
      <c r="E8" s="72" t="str">
        <f t="shared" si="1"/>
        <v>航空</v>
      </c>
      <c r="F8" s="73" t="s">
        <v>92</v>
      </c>
      <c r="G8" s="73">
        <v>80</v>
      </c>
      <c r="I8" t="s">
        <v>134</v>
      </c>
      <c r="K8" t="s">
        <v>60</v>
      </c>
      <c r="M8" t="s">
        <v>165</v>
      </c>
    </row>
    <row r="9" spans="2:13" x14ac:dyDescent="0.15">
      <c r="B9" t="str">
        <f t="shared" si="0"/>
        <v>沖縄本島県外船舶青果物</v>
      </c>
      <c r="C9" s="72" t="s">
        <v>103</v>
      </c>
      <c r="D9" s="72" t="str">
        <f t="shared" si="1"/>
        <v>県外</v>
      </c>
      <c r="E9" s="72" t="s">
        <v>115</v>
      </c>
      <c r="F9" s="72" t="s">
        <v>111</v>
      </c>
      <c r="G9" s="72">
        <v>17</v>
      </c>
      <c r="I9" t="s">
        <v>135</v>
      </c>
      <c r="K9" t="s">
        <v>80</v>
      </c>
      <c r="M9" t="s">
        <v>166</v>
      </c>
    </row>
    <row r="10" spans="2:13" x14ac:dyDescent="0.15">
      <c r="B10" t="str">
        <f t="shared" si="0"/>
        <v>沖縄本島県外船舶花き</v>
      </c>
      <c r="C10" s="72" t="s">
        <v>103</v>
      </c>
      <c r="D10" s="72" t="str">
        <f t="shared" si="1"/>
        <v>県外</v>
      </c>
      <c r="E10" s="72" t="str">
        <f t="shared" si="1"/>
        <v>船舶</v>
      </c>
      <c r="F10" s="72" t="s">
        <v>112</v>
      </c>
      <c r="G10" s="72">
        <v>27</v>
      </c>
      <c r="I10" t="s">
        <v>120</v>
      </c>
      <c r="K10" t="s">
        <v>193</v>
      </c>
      <c r="M10" t="s">
        <v>199</v>
      </c>
    </row>
    <row r="11" spans="2:13" x14ac:dyDescent="0.15">
      <c r="B11" t="str">
        <f t="shared" si="0"/>
        <v>沖縄本島県外船舶畜産物</v>
      </c>
      <c r="C11" s="72" t="s">
        <v>103</v>
      </c>
      <c r="D11" s="72" t="str">
        <f t="shared" si="1"/>
        <v>県外</v>
      </c>
      <c r="E11" s="72" t="str">
        <f t="shared" si="1"/>
        <v>船舶</v>
      </c>
      <c r="F11" s="72" t="s">
        <v>113</v>
      </c>
      <c r="G11" s="72">
        <v>13</v>
      </c>
      <c r="I11" t="s">
        <v>133</v>
      </c>
      <c r="K11" t="s">
        <v>194</v>
      </c>
      <c r="M11" t="s">
        <v>200</v>
      </c>
    </row>
    <row r="12" spans="2:13" x14ac:dyDescent="0.15">
      <c r="B12" t="str">
        <f t="shared" si="0"/>
        <v>沖縄本島県外船舶鮮魚等</v>
      </c>
      <c r="C12" s="72" t="s">
        <v>103</v>
      </c>
      <c r="D12" s="72" t="str">
        <f t="shared" si="1"/>
        <v>県外</v>
      </c>
      <c r="E12" s="72" t="str">
        <f t="shared" si="1"/>
        <v>船舶</v>
      </c>
      <c r="F12" s="72" t="s">
        <v>114</v>
      </c>
      <c r="G12" s="72">
        <v>18</v>
      </c>
      <c r="I12" t="s">
        <v>121</v>
      </c>
      <c r="K12" t="s">
        <v>195</v>
      </c>
    </row>
    <row r="13" spans="2:13" x14ac:dyDescent="0.15">
      <c r="B13" t="str">
        <f t="shared" si="0"/>
        <v>沖縄本島県外船舶モズク</v>
      </c>
      <c r="C13" s="72" t="s">
        <v>103</v>
      </c>
      <c r="D13" s="72" t="str">
        <f t="shared" si="1"/>
        <v>県外</v>
      </c>
      <c r="E13" s="72" t="str">
        <f t="shared" si="1"/>
        <v>船舶</v>
      </c>
      <c r="F13" s="73" t="s">
        <v>92</v>
      </c>
      <c r="G13" s="73">
        <v>8</v>
      </c>
      <c r="I13" t="s">
        <v>122</v>
      </c>
      <c r="K13" t="s">
        <v>196</v>
      </c>
    </row>
    <row r="14" spans="2:13" x14ac:dyDescent="0.15">
      <c r="B14" t="str">
        <f t="shared" si="0"/>
        <v>宮古島県外航空全区分</v>
      </c>
      <c r="C14" s="74" t="s">
        <v>116</v>
      </c>
      <c r="D14" s="74" t="s">
        <v>110</v>
      </c>
      <c r="E14" s="74" t="s">
        <v>104</v>
      </c>
      <c r="F14" s="74" t="s">
        <v>117</v>
      </c>
      <c r="G14" s="74">
        <v>98</v>
      </c>
      <c r="K14" t="s">
        <v>198</v>
      </c>
    </row>
    <row r="15" spans="2:13" x14ac:dyDescent="0.15">
      <c r="B15" t="str">
        <f t="shared" si="0"/>
        <v>宮古島県外船舶全区分</v>
      </c>
      <c r="C15" s="72" t="s">
        <v>116</v>
      </c>
      <c r="D15" s="72" t="str">
        <f>D14</f>
        <v>県外</v>
      </c>
      <c r="E15" s="73" t="s">
        <v>115</v>
      </c>
      <c r="F15" s="73" t="s">
        <v>117</v>
      </c>
      <c r="G15" s="73">
        <v>28</v>
      </c>
      <c r="K15" t="s">
        <v>197</v>
      </c>
    </row>
    <row r="16" spans="2:13" x14ac:dyDescent="0.15">
      <c r="B16" t="str">
        <f t="shared" si="0"/>
        <v>宮古島沖縄本島航空全区分</v>
      </c>
      <c r="C16" s="72" t="s">
        <v>116</v>
      </c>
      <c r="D16" s="72" t="s">
        <v>103</v>
      </c>
      <c r="E16" s="72" t="s">
        <v>104</v>
      </c>
      <c r="F16" s="72" t="s">
        <v>117</v>
      </c>
      <c r="G16" s="72">
        <v>73</v>
      </c>
    </row>
    <row r="17" spans="2:7" x14ac:dyDescent="0.15">
      <c r="B17" t="str">
        <f t="shared" si="0"/>
        <v>宮古島沖縄本島船舶全区分</v>
      </c>
      <c r="C17" s="72" t="s">
        <v>116</v>
      </c>
      <c r="D17" s="72" t="str">
        <f>D16</f>
        <v>沖縄本島</v>
      </c>
      <c r="E17" s="73" t="s">
        <v>115</v>
      </c>
      <c r="F17" s="73" t="s">
        <v>117</v>
      </c>
      <c r="G17" s="73">
        <v>17</v>
      </c>
    </row>
    <row r="18" spans="2:7" x14ac:dyDescent="0.15">
      <c r="B18" t="str">
        <f t="shared" si="0"/>
        <v>石垣島県外航空全区分</v>
      </c>
      <c r="C18" s="74" t="s">
        <v>118</v>
      </c>
      <c r="D18" s="74" t="s">
        <v>110</v>
      </c>
      <c r="E18" s="74" t="s">
        <v>104</v>
      </c>
      <c r="F18" s="74" t="s">
        <v>117</v>
      </c>
      <c r="G18" s="74">
        <v>109</v>
      </c>
    </row>
    <row r="19" spans="2:7" x14ac:dyDescent="0.15">
      <c r="B19" t="str">
        <f t="shared" si="0"/>
        <v>石垣島県外船舶全区分</v>
      </c>
      <c r="C19" s="72" t="s">
        <v>118</v>
      </c>
      <c r="D19" s="72" t="str">
        <f>D18</f>
        <v>県外</v>
      </c>
      <c r="E19" s="73" t="s">
        <v>115</v>
      </c>
      <c r="F19" s="73" t="s">
        <v>117</v>
      </c>
      <c r="G19" s="73">
        <v>26</v>
      </c>
    </row>
    <row r="20" spans="2:7" x14ac:dyDescent="0.15">
      <c r="B20" t="str">
        <f t="shared" si="0"/>
        <v>石垣島沖縄本島航空全区分</v>
      </c>
      <c r="C20" s="72" t="s">
        <v>118</v>
      </c>
      <c r="D20" s="72" t="s">
        <v>103</v>
      </c>
      <c r="E20" s="72" t="s">
        <v>104</v>
      </c>
      <c r="F20" s="72" t="s">
        <v>117</v>
      </c>
      <c r="G20" s="72">
        <v>77</v>
      </c>
    </row>
    <row r="21" spans="2:7" x14ac:dyDescent="0.15">
      <c r="B21" t="str">
        <f t="shared" si="0"/>
        <v>石垣島沖縄本島船舶全区分</v>
      </c>
      <c r="C21" s="72" t="s">
        <v>118</v>
      </c>
      <c r="D21" s="72" t="str">
        <f>D20</f>
        <v>沖縄本島</v>
      </c>
      <c r="E21" s="73" t="s">
        <v>115</v>
      </c>
      <c r="F21" s="73" t="s">
        <v>117</v>
      </c>
      <c r="G21" s="73">
        <v>25</v>
      </c>
    </row>
    <row r="22" spans="2:7" x14ac:dyDescent="0.15">
      <c r="B22" t="str">
        <f t="shared" si="0"/>
        <v>久米島県外航空全区分</v>
      </c>
      <c r="C22" s="74" t="s">
        <v>119</v>
      </c>
      <c r="D22" s="74" t="s">
        <v>110</v>
      </c>
      <c r="E22" s="74" t="s">
        <v>104</v>
      </c>
      <c r="F22" s="74" t="s">
        <v>117</v>
      </c>
      <c r="G22" s="74">
        <v>196</v>
      </c>
    </row>
    <row r="23" spans="2:7" x14ac:dyDescent="0.15">
      <c r="B23" t="str">
        <f>C23&amp;D23&amp;E23&amp;F23</f>
        <v>久米島県外船舶全区分</v>
      </c>
      <c r="C23" s="72" t="s">
        <v>119</v>
      </c>
      <c r="D23" s="72" t="str">
        <f>D22</f>
        <v>県外</v>
      </c>
      <c r="E23" s="73" t="s">
        <v>115</v>
      </c>
      <c r="F23" s="73" t="s">
        <v>117</v>
      </c>
      <c r="G23" s="73">
        <v>20</v>
      </c>
    </row>
    <row r="24" spans="2:7" x14ac:dyDescent="0.15">
      <c r="B24" t="str">
        <f t="shared" si="0"/>
        <v>久米島沖縄本島航空全区分</v>
      </c>
      <c r="C24" s="72" t="s">
        <v>119</v>
      </c>
      <c r="D24" s="72" t="s">
        <v>103</v>
      </c>
      <c r="E24" s="72" t="s">
        <v>104</v>
      </c>
      <c r="F24" s="72" t="s">
        <v>117</v>
      </c>
      <c r="G24" s="72">
        <v>119</v>
      </c>
    </row>
    <row r="25" spans="2:7" x14ac:dyDescent="0.15">
      <c r="B25" t="str">
        <f t="shared" si="0"/>
        <v>久米島沖縄本島船舶全区分</v>
      </c>
      <c r="C25" s="72" t="s">
        <v>119</v>
      </c>
      <c r="D25" s="72" t="str">
        <f>D24</f>
        <v>沖縄本島</v>
      </c>
      <c r="E25" s="73" t="s">
        <v>115</v>
      </c>
      <c r="F25" s="73" t="s">
        <v>117</v>
      </c>
      <c r="G25" s="73">
        <v>13</v>
      </c>
    </row>
    <row r="26" spans="2:7" x14ac:dyDescent="0.15">
      <c r="B26" t="str">
        <f t="shared" si="0"/>
        <v>南大東島又は北大東島県外航空全区分</v>
      </c>
      <c r="C26" s="74" t="s">
        <v>123</v>
      </c>
      <c r="D26" s="74" t="s">
        <v>110</v>
      </c>
      <c r="E26" s="74" t="s">
        <v>104</v>
      </c>
      <c r="F26" s="74" t="s">
        <v>117</v>
      </c>
      <c r="G26" s="74" t="s">
        <v>48</v>
      </c>
    </row>
    <row r="27" spans="2:7" x14ac:dyDescent="0.15">
      <c r="B27" t="str">
        <f t="shared" si="0"/>
        <v>南大東島又は北大東島県外船舶全区分</v>
      </c>
      <c r="C27" s="72" t="s">
        <v>123</v>
      </c>
      <c r="D27" s="72" t="str">
        <f>D26</f>
        <v>県外</v>
      </c>
      <c r="E27" s="73" t="s">
        <v>115</v>
      </c>
      <c r="F27" s="73" t="s">
        <v>117</v>
      </c>
      <c r="G27" s="73" t="s">
        <v>202</v>
      </c>
    </row>
    <row r="28" spans="2:7" x14ac:dyDescent="0.15">
      <c r="B28" t="str">
        <f t="shared" si="0"/>
        <v>南大東島又は北大東島沖縄本島航空全区分</v>
      </c>
      <c r="C28" s="72" t="s">
        <v>123</v>
      </c>
      <c r="D28" s="74" t="s">
        <v>103</v>
      </c>
      <c r="E28" s="72" t="s">
        <v>104</v>
      </c>
      <c r="F28" s="72" t="s">
        <v>117</v>
      </c>
      <c r="G28" s="72">
        <v>154</v>
      </c>
    </row>
    <row r="29" spans="2:7" x14ac:dyDescent="0.15">
      <c r="B29" t="str">
        <f t="shared" si="0"/>
        <v>南大東島又は北大東島沖縄本島船舶全区分</v>
      </c>
      <c r="C29" s="73" t="s">
        <v>123</v>
      </c>
      <c r="D29" s="72" t="str">
        <f>D28</f>
        <v>沖縄本島</v>
      </c>
      <c r="E29" s="73" t="s">
        <v>115</v>
      </c>
      <c r="F29" s="73" t="s">
        <v>117</v>
      </c>
      <c r="G29" s="73">
        <v>7</v>
      </c>
    </row>
    <row r="30" spans="2:7" x14ac:dyDescent="0.15">
      <c r="B30" t="str">
        <f t="shared" si="0"/>
        <v>多良間島県外航空全区分</v>
      </c>
      <c r="C30" s="74" t="s">
        <v>120</v>
      </c>
      <c r="D30" s="74" t="s">
        <v>110</v>
      </c>
      <c r="E30" s="74" t="s">
        <v>104</v>
      </c>
      <c r="F30" s="74" t="s">
        <v>117</v>
      </c>
      <c r="G30" s="74" t="s">
        <v>202</v>
      </c>
    </row>
    <row r="31" spans="2:7" x14ac:dyDescent="0.15">
      <c r="B31" t="str">
        <f t="shared" si="0"/>
        <v>多良間島県外船舶全区分</v>
      </c>
      <c r="C31" s="72" t="s">
        <v>120</v>
      </c>
      <c r="D31" s="72" t="str">
        <f>D30</f>
        <v>県外</v>
      </c>
      <c r="E31" s="73" t="s">
        <v>115</v>
      </c>
      <c r="F31" s="73" t="s">
        <v>117</v>
      </c>
      <c r="G31" s="73" t="s">
        <v>202</v>
      </c>
    </row>
    <row r="32" spans="2:7" x14ac:dyDescent="0.15">
      <c r="B32" t="str">
        <f t="shared" si="0"/>
        <v>多良間島沖縄本島航空全区分</v>
      </c>
      <c r="C32" s="72" t="s">
        <v>120</v>
      </c>
      <c r="D32" s="72" t="s">
        <v>103</v>
      </c>
      <c r="E32" s="72" t="s">
        <v>104</v>
      </c>
      <c r="F32" s="72" t="s">
        <v>117</v>
      </c>
      <c r="G32" s="72" t="s">
        <v>202</v>
      </c>
    </row>
    <row r="33" spans="2:7" x14ac:dyDescent="0.15">
      <c r="B33" t="str">
        <f t="shared" si="0"/>
        <v>多良間島沖縄本島船舶全区分</v>
      </c>
      <c r="C33" s="72" t="s">
        <v>120</v>
      </c>
      <c r="D33" s="72" t="str">
        <f>D32</f>
        <v>沖縄本島</v>
      </c>
      <c r="E33" s="73" t="s">
        <v>115</v>
      </c>
      <c r="F33" s="73" t="s">
        <v>117</v>
      </c>
      <c r="G33" s="73">
        <v>36</v>
      </c>
    </row>
    <row r="34" spans="2:7" x14ac:dyDescent="0.15">
      <c r="B34" t="str">
        <f t="shared" si="0"/>
        <v>石垣島周辺離島県外航空全区分</v>
      </c>
      <c r="C34" s="74" t="s">
        <v>124</v>
      </c>
      <c r="D34" s="74" t="s">
        <v>110</v>
      </c>
      <c r="E34" s="74" t="s">
        <v>104</v>
      </c>
      <c r="F34" s="74" t="s">
        <v>117</v>
      </c>
      <c r="G34" s="74">
        <v>106</v>
      </c>
    </row>
    <row r="35" spans="2:7" x14ac:dyDescent="0.15">
      <c r="B35" t="str">
        <f t="shared" si="0"/>
        <v>石垣島周辺離島県外船舶全区分</v>
      </c>
      <c r="C35" s="72" t="s">
        <v>124</v>
      </c>
      <c r="D35" s="72" t="str">
        <f>D34</f>
        <v>県外</v>
      </c>
      <c r="E35" s="73" t="s">
        <v>115</v>
      </c>
      <c r="F35" s="73" t="s">
        <v>117</v>
      </c>
      <c r="G35" s="73" t="s">
        <v>202</v>
      </c>
    </row>
    <row r="36" spans="2:7" x14ac:dyDescent="0.15">
      <c r="B36" t="str">
        <f t="shared" si="0"/>
        <v>石垣島周辺離島沖縄本島航空全区分</v>
      </c>
      <c r="C36" s="72" t="s">
        <v>124</v>
      </c>
      <c r="D36" s="72" t="s">
        <v>103</v>
      </c>
      <c r="E36" s="72" t="s">
        <v>104</v>
      </c>
      <c r="F36" s="72" t="s">
        <v>117</v>
      </c>
      <c r="G36" s="72">
        <v>71</v>
      </c>
    </row>
    <row r="37" spans="2:7" x14ac:dyDescent="0.15">
      <c r="B37" t="str">
        <f t="shared" si="0"/>
        <v>石垣島周辺離島沖縄本島船舶全区分</v>
      </c>
      <c r="C37" s="72" t="s">
        <v>124</v>
      </c>
      <c r="D37" s="72" t="str">
        <f>D36</f>
        <v>沖縄本島</v>
      </c>
      <c r="E37" s="73" t="s">
        <v>115</v>
      </c>
      <c r="F37" s="73" t="s">
        <v>117</v>
      </c>
      <c r="G37" s="73" t="s">
        <v>202</v>
      </c>
    </row>
    <row r="38" spans="2:7" x14ac:dyDescent="0.15">
      <c r="B38" t="str">
        <f t="shared" si="0"/>
        <v>与那国島県外航空全区分</v>
      </c>
      <c r="C38" s="74" t="s">
        <v>121</v>
      </c>
      <c r="D38" s="74" t="s">
        <v>110</v>
      </c>
      <c r="E38" s="74" t="s">
        <v>104</v>
      </c>
      <c r="F38" s="74" t="s">
        <v>117</v>
      </c>
      <c r="G38" s="74">
        <v>195</v>
      </c>
    </row>
    <row r="39" spans="2:7" x14ac:dyDescent="0.15">
      <c r="B39" t="str">
        <f t="shared" si="0"/>
        <v>与那国島県外船舶全区分</v>
      </c>
      <c r="C39" s="72" t="s">
        <v>121</v>
      </c>
      <c r="D39" s="72" t="str">
        <f>D38</f>
        <v>県外</v>
      </c>
      <c r="E39" s="73" t="s">
        <v>115</v>
      </c>
      <c r="F39" s="73" t="s">
        <v>117</v>
      </c>
      <c r="G39" s="73" t="s">
        <v>202</v>
      </c>
    </row>
    <row r="40" spans="2:7" x14ac:dyDescent="0.15">
      <c r="B40" t="str">
        <f t="shared" si="0"/>
        <v>与那国島沖縄本島航空全区分</v>
      </c>
      <c r="C40" s="72" t="s">
        <v>121</v>
      </c>
      <c r="D40" s="72" t="s">
        <v>103</v>
      </c>
      <c r="E40" s="72" t="s">
        <v>104</v>
      </c>
      <c r="F40" s="72" t="s">
        <v>117</v>
      </c>
      <c r="G40" s="72">
        <v>171</v>
      </c>
    </row>
    <row r="41" spans="2:7" x14ac:dyDescent="0.15">
      <c r="B41" t="str">
        <f t="shared" si="0"/>
        <v>与那国島沖縄本島船舶全区分</v>
      </c>
      <c r="C41" s="72" t="s">
        <v>121</v>
      </c>
      <c r="D41" s="72" t="str">
        <f>D40</f>
        <v>沖縄本島</v>
      </c>
      <c r="E41" s="73" t="s">
        <v>115</v>
      </c>
      <c r="F41" s="73" t="s">
        <v>117</v>
      </c>
      <c r="G41" s="73" t="s">
        <v>202</v>
      </c>
    </row>
    <row r="42" spans="2:7" x14ac:dyDescent="0.15">
      <c r="B42" t="str">
        <f t="shared" si="0"/>
        <v>沖縄本島周辺離島県外航空全区分</v>
      </c>
      <c r="C42" s="74" t="s">
        <v>122</v>
      </c>
      <c r="D42" s="74" t="s">
        <v>110</v>
      </c>
      <c r="E42" s="74" t="s">
        <v>104</v>
      </c>
      <c r="F42" s="74" t="s">
        <v>117</v>
      </c>
      <c r="G42" s="74">
        <v>113</v>
      </c>
    </row>
    <row r="43" spans="2:7" x14ac:dyDescent="0.15">
      <c r="B43" t="str">
        <f t="shared" si="0"/>
        <v>沖縄本島周辺離島県外船舶全区分</v>
      </c>
      <c r="C43" s="72" t="s">
        <v>122</v>
      </c>
      <c r="D43" s="72" t="str">
        <f>D42</f>
        <v>県外</v>
      </c>
      <c r="E43" s="73" t="s">
        <v>115</v>
      </c>
      <c r="F43" s="73" t="s">
        <v>117</v>
      </c>
      <c r="G43" s="73">
        <v>14</v>
      </c>
    </row>
    <row r="44" spans="2:7" x14ac:dyDescent="0.15">
      <c r="B44" t="str">
        <f t="shared" si="0"/>
        <v>沖縄本島周辺離島沖縄本島船舶全区分</v>
      </c>
      <c r="C44" s="72" t="s">
        <v>122</v>
      </c>
      <c r="D44" s="73" t="s">
        <v>103</v>
      </c>
      <c r="E44" s="73" t="s">
        <v>115</v>
      </c>
      <c r="F44" s="73" t="s">
        <v>117</v>
      </c>
      <c r="G44" s="73">
        <v>11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3:G21"/>
  <sheetViews>
    <sheetView workbookViewId="0">
      <selection activeCell="K9" sqref="K9"/>
    </sheetView>
  </sheetViews>
  <sheetFormatPr defaultRowHeight="13.5" x14ac:dyDescent="0.15"/>
  <cols>
    <col min="2" max="2" width="17.25" bestFit="1" customWidth="1"/>
  </cols>
  <sheetData>
    <row r="3" spans="2:7" x14ac:dyDescent="0.15">
      <c r="B3" t="s">
        <v>91</v>
      </c>
      <c r="C3" t="s">
        <v>74</v>
      </c>
      <c r="D3" t="s">
        <v>25</v>
      </c>
      <c r="E3" t="s">
        <v>73</v>
      </c>
      <c r="F3" t="s">
        <v>26</v>
      </c>
      <c r="G3" t="s">
        <v>81</v>
      </c>
    </row>
    <row r="4" spans="2:7" x14ac:dyDescent="0.15">
      <c r="B4" t="s">
        <v>59</v>
      </c>
      <c r="C4" t="s">
        <v>16</v>
      </c>
      <c r="D4" t="s">
        <v>15</v>
      </c>
      <c r="E4" t="s">
        <v>77</v>
      </c>
      <c r="F4" t="s">
        <v>82</v>
      </c>
      <c r="G4" t="s">
        <v>59</v>
      </c>
    </row>
    <row r="5" spans="2:7" x14ac:dyDescent="0.15">
      <c r="B5" t="s">
        <v>11</v>
      </c>
      <c r="C5" t="s">
        <v>18</v>
      </c>
      <c r="D5" t="s">
        <v>93</v>
      </c>
      <c r="E5" t="s">
        <v>78</v>
      </c>
      <c r="F5" t="s">
        <v>83</v>
      </c>
      <c r="G5" t="s">
        <v>11</v>
      </c>
    </row>
    <row r="6" spans="2:7" x14ac:dyDescent="0.15">
      <c r="B6" t="s">
        <v>60</v>
      </c>
      <c r="C6" t="s">
        <v>17</v>
      </c>
      <c r="E6" t="s">
        <v>79</v>
      </c>
      <c r="G6" t="s">
        <v>60</v>
      </c>
    </row>
    <row r="7" spans="2:7" x14ac:dyDescent="0.15">
      <c r="B7" t="s">
        <v>61</v>
      </c>
      <c r="C7" t="s">
        <v>19</v>
      </c>
      <c r="E7" t="s">
        <v>11</v>
      </c>
      <c r="G7" t="s">
        <v>61</v>
      </c>
    </row>
    <row r="8" spans="2:7" x14ac:dyDescent="0.15">
      <c r="B8" t="s">
        <v>92</v>
      </c>
      <c r="C8" t="s">
        <v>75</v>
      </c>
      <c r="E8" t="s">
        <v>60</v>
      </c>
      <c r="G8" t="s">
        <v>55</v>
      </c>
    </row>
    <row r="9" spans="2:7" x14ac:dyDescent="0.15">
      <c r="C9" t="s">
        <v>58</v>
      </c>
      <c r="E9" t="s">
        <v>80</v>
      </c>
      <c r="G9" t="s">
        <v>62</v>
      </c>
    </row>
    <row r="10" spans="2:7" x14ac:dyDescent="0.15">
      <c r="C10" t="s">
        <v>20</v>
      </c>
      <c r="G10" t="s">
        <v>63</v>
      </c>
    </row>
    <row r="11" spans="2:7" x14ac:dyDescent="0.15">
      <c r="C11" t="s">
        <v>66</v>
      </c>
      <c r="G11" t="s">
        <v>64</v>
      </c>
    </row>
    <row r="12" spans="2:7" x14ac:dyDescent="0.15">
      <c r="C12" t="s">
        <v>65</v>
      </c>
      <c r="G12" t="s">
        <v>85</v>
      </c>
    </row>
    <row r="13" spans="2:7" x14ac:dyDescent="0.15">
      <c r="C13" t="s">
        <v>50</v>
      </c>
      <c r="G13" t="s">
        <v>84</v>
      </c>
    </row>
    <row r="14" spans="2:7" x14ac:dyDescent="0.15">
      <c r="C14" t="s">
        <v>90</v>
      </c>
      <c r="G14" t="s">
        <v>67</v>
      </c>
    </row>
    <row r="15" spans="2:7" x14ac:dyDescent="0.15">
      <c r="C15" t="s">
        <v>21</v>
      </c>
      <c r="G15" t="s">
        <v>68</v>
      </c>
    </row>
    <row r="16" spans="2:7" x14ac:dyDescent="0.15">
      <c r="C16" t="s">
        <v>76</v>
      </c>
      <c r="G16" t="s">
        <v>69</v>
      </c>
    </row>
    <row r="17" spans="7:7" x14ac:dyDescent="0.15">
      <c r="G17" t="s">
        <v>70</v>
      </c>
    </row>
    <row r="18" spans="7:7" x14ac:dyDescent="0.15">
      <c r="G18" t="s">
        <v>86</v>
      </c>
    </row>
    <row r="19" spans="7:7" x14ac:dyDescent="0.15">
      <c r="G19" t="s">
        <v>87</v>
      </c>
    </row>
    <row r="20" spans="7:7" x14ac:dyDescent="0.15">
      <c r="G20" t="s">
        <v>88</v>
      </c>
    </row>
    <row r="21" spans="7:7" x14ac:dyDescent="0.15">
      <c r="G21" t="s">
        <v>89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申請書</vt:lpstr>
      <vt:lpstr>【記載例】申請書</vt:lpstr>
      <vt:lpstr>事業計画１、２、３</vt:lpstr>
      <vt:lpstr>【記載例】事業計画１、２、３</vt:lpstr>
      <vt:lpstr>事業計画４、５</vt:lpstr>
      <vt:lpstr>【記載例】事業計画４、５</vt:lpstr>
      <vt:lpstr>別紙（オ（２）に該当する場合は提出）</vt:lpstr>
      <vt:lpstr>編集禁止</vt:lpstr>
      <vt:lpstr>（編集禁止_選択リスト）</vt:lpstr>
      <vt:lpstr>'【記載例】事業計画１、２、３'!Print_Area</vt:lpstr>
      <vt:lpstr>'【記載例】事業計画４、５'!Print_Area</vt:lpstr>
      <vt:lpstr>【記載例】申請書!Print_Area</vt:lpstr>
      <vt:lpstr>'事業計画１、２、３'!Print_Area</vt:lpstr>
      <vt:lpstr>'事業計画４、５'!Print_Area</vt:lpstr>
      <vt:lpstr>申請書!Print_Area</vt:lpstr>
      <vt:lpstr>'別紙（オ（２）に該当する場合は提出）'!Print_Area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中川　貴裕</dc:creator>
  <cp:keywords/>
  <dc:description/>
  <cp:lastModifiedBy>Isglg039</cp:lastModifiedBy>
  <cp:revision>0</cp:revision>
  <cp:lastPrinted>2025-05-01T04:47:14Z</cp:lastPrinted>
  <dcterms:created xsi:type="dcterms:W3CDTF">1601-01-01T00:00:00Z</dcterms:created>
  <dcterms:modified xsi:type="dcterms:W3CDTF">2026-05-08T04:07:44Z</dcterms:modified>
  <cp:category/>
</cp:coreProperties>
</file>