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GESUI11\Desktop\業務関係\広報啓発\R2年度\市公式HP関連\経営比較分析表\"/>
    </mc:Choice>
  </mc:AlternateContent>
  <xr:revisionPtr revIDLastSave="0" documentId="13_ncr:1_{C6B3110D-58E6-4489-B1FA-F66099457337}" xr6:coauthVersionLast="43" xr6:coauthVersionMax="43" xr10:uidLastSave="{00000000-0000-0000-0000-000000000000}"/>
  <workbookProtection workbookAlgorithmName="SHA-512" workbookHashValue="ng/hZmA/WHGPcekaVSGfWQPZ5XqxLv+yJrKHBpqMKUqhXDEgZzLQHi2Nju/6DwWueD0bEt3GSSTTXiQOSZ054g==" workbookSaltValue="IlGq8NIFYQVq3lOwj4tTH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Q6" i="5"/>
  <c r="W10" i="4" s="1"/>
  <c r="P6" i="5"/>
  <c r="P10" i="4" s="1"/>
  <c r="O6" i="5"/>
  <c r="I10" i="4" s="1"/>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BB10" i="4"/>
  <c r="AD10" i="4"/>
  <c r="W8"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<sst xmlns="http://schemas.openxmlformats.org/spreadsheetml/2006/main" count="319" uniqueCount="117">
  <si>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</si>
  <si>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</si>
  <si>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</si>
  <si>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</si>
  <si>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</si>
  <si>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</si>
  <si>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</si>
  <si>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</si>
  <si>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</si>
  <si>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</si>
  <si>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</si>
  <si>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</si>
  <si>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</si>
  <si>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</si>
  <si>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</si>
  <si>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</si>
  <si>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</si>
  <si>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</si>
  <si>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</si>
  <si>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</si>
  <si>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</si>
  <si>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</si>
  <si>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</si>
  <si>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</si>
  <si>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</si>
  <si>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</si>
  <si>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</si>
  <si>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</si>
  <si>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</si>
  <si>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</si>
  <si>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</si>
  <si>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</si>
  <si>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</si>
  <si>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</si>
  <si>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</si>
  <si>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</si>
  <si>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</si>
  <si>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</si>
  <si>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</si>
  <si>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</si>
  <si>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</si>
  <si>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</si>
  <si>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</si>
  <si>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</si>
  <si>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</si>
  <si>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</si>
  <si>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</si>
  <si>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</si>
  <si>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</si>
  <si>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</si>
  <si>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</si>
  <si>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</si>
  <si>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</si>
  <si>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</si>
  <si>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</si>
  <si>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</si>
  <si>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</si>
  <si>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</si>
  <si>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</si>
  <si>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</si>
  <si>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</si>
  <si>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</si>
  <si>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</si>
  <si>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</si>
  <si>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</si>
  <si>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</si>
  <si>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</si>
  <si>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</si>
  <si>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</si>
  <si>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</si>
  <si>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</si>
  <si>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</si>
  <si>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</si>
  <si>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</si>
  <si>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</si>
  <si>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</si>
  <si>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</si>
  <si>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</si>
  <si>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</si>
  <si>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</si>
  <si>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</si>
  <si>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</si>
  <si>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</si>
  <si>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</si>
  <si>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</si>
  <si>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</si>
  <si>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</si>
  <si>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</si>
  <si>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</si>
  <si>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</si>
  <si>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</si>
  <si>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</si>
  <si>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</si>
  <si>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</si>
  <si>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</si>
  <si>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</si>
  <si>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</si>
  <si>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</si>
  <si>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</si>
  <si>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</si>
  <si>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</si>
  <si>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</si>
  <si>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</si>
  <si>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</si>
  <si>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</si>
  <si>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</si>
  <si>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</si>
  <si>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</si>
  <si>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</si>
  <si>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</si>
  <si>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</si>
  <si>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</si>
  <si>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</si>
  <si>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</si>
  <si>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①平均値より著しく低い状況で、これは下水道施設が整備の継続していることや法適化初年度のため減価償却が進んでいないことが原因です。</t>
    <rPh sb="1" eb="4">
      <t>ヘイキンチ</t>
    </rPh>
    <rPh sb="6" eb="7">
      <t>イチジル</t>
    </rPh>
    <rPh sb="9" eb="10">
      <t>ヒク</t>
    </rPh>
    <rPh sb="11" eb="13">
      <t>ジョウキョウ</t>
    </rPh>
    <rPh sb="18" eb="21">
      <t>ゲスイドウ</t>
    </rPh>
    <rPh sb="21" eb="23">
      <t>シセツ</t>
    </rPh>
    <rPh sb="24" eb="26">
      <t>セイビ</t>
    </rPh>
    <rPh sb="27" eb="29">
      <t>ケイゾク</t>
    </rPh>
    <rPh sb="36" eb="37">
      <t>ホウ</t>
    </rPh>
    <rPh sb="37" eb="38">
      <t>テキ</t>
    </rPh>
    <rPh sb="38" eb="39">
      <t>カ</t>
    </rPh>
    <rPh sb="39" eb="42">
      <t>ショネンド</t>
    </rPh>
    <rPh sb="45" eb="49">
      <t>ゲンカショウキャク</t>
    </rPh>
    <rPh sb="50" eb="51">
      <t>スス</t>
    </rPh>
    <rPh sb="59" eb="61">
      <t>ゲンイン</t>
    </rPh>
    <phoneticPr fontId="4"/>
  </si>
  <si>
    <t>①収益に対して費用が上回っている状況で、要因として下水道施設や汚水管渠の整備を継続して行っていることがあります。当面このような状況が続くことが想定されます。
②営業収益に対する累積欠損金が平均値を大きく上回っている状況です。
③短期的な債務に対する支払い能力が低い状況ですが、流動負債に建設改良等に充てられた企業債が含まれており、将来、返済等の原資を料金収入により得ることが予定されています。
④地方債残高が著しく高規模で推移しており、これは、整備が継続中であるため当面続きます。
⑤回収率が100％を下回っており、これは、汚水処理に係る費用が使用料以外の収入で補われている事を表すものです。
⑥平均値とほぼ同等になっていますが、高水準のため接続率の向上と維持管理費の削減に取り組む必要があります。
⑦平均値より低い状況のため、今後更に水洗化を進め、利用効率を高める事で有収水量の増加を図る必要があります。
⑧処理区内の水洗化率が平均値より低い状況です。原因として、現在施設の整備中で管渠整備による供用開始区域が増加することで、水洗化率が伸びない状況があります。
経営の健全な運営のため、下水道の整備を進めながら、接続率の向上、使用料の改定に取り組む必要があります。</t>
    <rPh sb="1" eb="3">
      <t>シュウエキ</t>
    </rPh>
    <rPh sb="4" eb="5">
      <t>タイ</t>
    </rPh>
    <rPh sb="7" eb="9">
      <t>ヒヨウ</t>
    </rPh>
    <rPh sb="10" eb="12">
      <t>ウワマワ</t>
    </rPh>
    <rPh sb="16" eb="18">
      <t>ジョウキョウ</t>
    </rPh>
    <rPh sb="20" eb="22">
      <t>ヨウイン</t>
    </rPh>
    <rPh sb="25" eb="28">
      <t>ゲスイドウ</t>
    </rPh>
    <rPh sb="28" eb="30">
      <t>シセツ</t>
    </rPh>
    <rPh sb="31" eb="33">
      <t>オスイ</t>
    </rPh>
    <rPh sb="33" eb="35">
      <t>カンキョ</t>
    </rPh>
    <rPh sb="36" eb="38">
      <t>セイビ</t>
    </rPh>
    <rPh sb="39" eb="41">
      <t>ケイゾク</t>
    </rPh>
    <rPh sb="41" eb="42">
      <t>オコナ</t>
    </rPh>
    <rPh sb="61" eb="63">
      <t>ジョウキョウ</t>
    </rPh>
    <rPh sb="64" eb="65">
      <t>ツヅ</t>
    </rPh>
    <rPh sb="69" eb="71">
      <t>ソウテイ</t>
    </rPh>
    <rPh sb="78" eb="80">
      <t>エイギョウ</t>
    </rPh>
    <rPh sb="80" eb="82">
      <t>シュウエキ</t>
    </rPh>
    <rPh sb="83" eb="84">
      <t>タイ</t>
    </rPh>
    <rPh sb="86" eb="88">
      <t>ルイセキ</t>
    </rPh>
    <rPh sb="88" eb="90">
      <t>ケッソン</t>
    </rPh>
    <rPh sb="90" eb="91">
      <t>キン</t>
    </rPh>
    <rPh sb="92" eb="95">
      <t>ヘイキンチ</t>
    </rPh>
    <rPh sb="96" eb="97">
      <t>オオ</t>
    </rPh>
    <rPh sb="99" eb="101">
      <t>ウワマワ</t>
    </rPh>
    <rPh sb="105" eb="107">
      <t>ジョウキョウ</t>
    </rPh>
    <rPh sb="112" eb="115">
      <t>タンキテキ</t>
    </rPh>
    <rPh sb="116" eb="118">
      <t>サイム</t>
    </rPh>
    <rPh sb="119" eb="120">
      <t>タイ</t>
    </rPh>
    <rPh sb="122" eb="124">
      <t>シハラ</t>
    </rPh>
    <rPh sb="125" eb="127">
      <t>ノウリョク</t>
    </rPh>
    <rPh sb="128" eb="130">
      <t>ホンシ</t>
    </rPh>
    <rPh sb="130" eb="132">
      <t>ジョウキョウ</t>
    </rPh>
    <rPh sb="138" eb="140">
      <t>フサイ</t>
    </rPh>
    <rPh sb="141" eb="143">
      <t>ケンセツ</t>
    </rPh>
    <rPh sb="143" eb="145">
      <t>カイリョウ</t>
    </rPh>
    <rPh sb="145" eb="146">
      <t>トウ</t>
    </rPh>
    <rPh sb="147" eb="148">
      <t>ア</t>
    </rPh>
    <rPh sb="152" eb="155">
      <t>キギョウサイ</t>
    </rPh>
    <rPh sb="156" eb="157">
      <t>フク</t>
    </rPh>
    <rPh sb="163" eb="165">
      <t>ショウライ</t>
    </rPh>
    <rPh sb="166" eb="168">
      <t>ヘンサイ</t>
    </rPh>
    <rPh sb="168" eb="169">
      <t>トウ</t>
    </rPh>
    <rPh sb="170" eb="172">
      <t>ゲンシ</t>
    </rPh>
    <rPh sb="173" eb="175">
      <t>リョウキン</t>
    </rPh>
    <rPh sb="175" eb="176">
      <t>シュウ</t>
    </rPh>
    <rPh sb="177" eb="179">
      <t>シュウニュウ</t>
    </rPh>
    <rPh sb="180" eb="181">
      <t>エ</t>
    </rPh>
    <rPh sb="185" eb="187">
      <t>ヨテイ</t>
    </rPh>
    <rPh sb="244" eb="245">
      <t>アラワ</t>
    </rPh>
    <rPh sb="272" eb="275">
      <t>セツゾクリツ</t>
    </rPh>
    <rPh sb="276" eb="278">
      <t>コウジョウ</t>
    </rPh>
    <rPh sb="279" eb="284">
      <t>イジカンリヒ</t>
    </rPh>
    <rPh sb="285" eb="287">
      <t>サクゲン</t>
    </rPh>
    <rPh sb="290" eb="291">
      <t>ク</t>
    </rPh>
    <rPh sb="302" eb="303">
      <t>ヒク</t>
    </rPh>
    <rPh sb="304" eb="306">
      <t>ジョウキョウ</t>
    </rPh>
    <rPh sb="315" eb="318">
      <t>コウスイジュン</t>
    </rPh>
    <rPh sb="341" eb="343">
      <t>ヒツヨウ</t>
    </rPh>
    <rPh sb="382" eb="384">
      <t>ショリ</t>
    </rPh>
    <rPh sb="384" eb="385">
      <t>ク</t>
    </rPh>
    <rPh sb="385" eb="386">
      <t>ナイ</t>
    </rPh>
    <rPh sb="387" eb="390">
      <t>スイセンカ</t>
    </rPh>
    <rPh sb="390" eb="391">
      <t>リツ</t>
    </rPh>
    <rPh sb="430" eb="432">
      <t>ジョウキョウ</t>
    </rPh>
    <rPh sb="482" eb="484">
      <t>_x0000__x0001__x0002__x0005_</t>
    </rPh>
    <rPh sb="485" eb="487">
      <t>_x0004__x0001__x0007__x0007_</t>
    </rPh>
    <rPh sb="488" eb="490">
      <t>_x0002_
_x0002_</t>
    </rPh>
    <rPh sb="494" eb="497">
      <t>_x000E__x0010__x0002__x0014__x0014_</t>
    </rPh>
    <rPh sb="498" eb="500">
      <t>_x0002__x0018__x0019_</t>
    </rPh>
    <rPh sb="501" eb="502">
      <t>_x0003__x001D_</t>
    </rPh>
    <rPh sb="507" eb="509">
      <t>_x001C__x0002_ _x001F_</t>
    </rPh>
    <rPh sb="509" eb="510">
      <t>_x0002_#</t>
    </rPh>
    <rPh sb="511" eb="513">
      <t>!_x0002_'$_x0002_</t>
    </rPh>
    <rPh sb="514" eb="516">
      <t>*'_x0002_</t>
    </rPh>
    <rPh sb="516" eb="517">
      <t>.)_x0001_</t>
    </rPh>
    <rPh sb="518" eb="520">
      <t>1=_x0002_7</t>
    </rPh>
    <rPh sb="521" eb="522">
      <t>@</t>
    </rPh>
    <rPh sb="523" eb="524">
      <t>_x0001_</t>
    </rPh>
    <rPh sb="525" eb="527">
      <t/>
    </rPh>
    <phoneticPr fontId="4"/>
  </si>
  <si>
    <t>　本市の公共下水道の経営の健全性・効率性については、供用開始から１９年経過していますが、使用料の改定がないまま現在に至っております。下水道事業は、事業の性質上先行投資を行います。今現在も建設中です。その為、経費回収率が著しく低い状況です。原因については、分析欄に各々記載していますが、経営が圧迫している事がこれらより見て取れます。管渠整備に対して水洗化が追いついていません。水洗化人口を増加させる為、無利子無利息の融資、接続補助を実施していますが、伸び悩んでいます。
　下水道経営には、使用料の定期的な改定が必要です。今年度策定する「経営戦略」に基づき使用料改定に取り組みます。その為には、市民の下水道への理解が不可欠であります。また、経費の抑制を図り、計画変更、整備方法についても再検討を行う必要があるように思われます。</t>
    <rPh sb="1" eb="3">
      <t>ホンシ</t>
    </rPh>
    <rPh sb="4" eb="6">
      <t>コウキョウ</t>
    </rPh>
    <rPh sb="6" eb="9">
      <t>ゲスイドウ</t>
    </rPh>
    <rPh sb="10" eb="12">
      <t>ケイエイ</t>
    </rPh>
    <rPh sb="13" eb="15">
      <t>ケンゼン</t>
    </rPh>
    <rPh sb="15" eb="16">
      <t>セイ</t>
    </rPh>
    <rPh sb="17" eb="20">
      <t>コウリツセイ</t>
    </rPh>
    <rPh sb="26" eb="28">
      <t>キョウヨウ</t>
    </rPh>
    <rPh sb="28" eb="30">
      <t>カイシ</t>
    </rPh>
    <rPh sb="34" eb="35">
      <t>ネン</t>
    </rPh>
    <rPh sb="35" eb="37">
      <t>ケイカ</t>
    </rPh>
    <rPh sb="44" eb="47">
      <t>シヨウリョウ</t>
    </rPh>
    <rPh sb="48" eb="50">
      <t>カイテイ</t>
    </rPh>
    <rPh sb="55" eb="57">
      <t>ゲンザイ</t>
    </rPh>
    <rPh sb="58" eb="59">
      <t>イタ</t>
    </rPh>
    <rPh sb="66" eb="69">
      <t>ゲスイドウ</t>
    </rPh>
    <rPh sb="69" eb="71">
      <t>ジギョウ</t>
    </rPh>
    <rPh sb="73" eb="75">
      <t>ジギョウ</t>
    </rPh>
    <rPh sb="76" eb="79">
      <t>セイシツジョウ</t>
    </rPh>
    <rPh sb="79" eb="81">
      <t>センコウ</t>
    </rPh>
    <rPh sb="81" eb="83">
      <t>トウシ</t>
    </rPh>
    <rPh sb="84" eb="85">
      <t>オコナ</t>
    </rPh>
    <rPh sb="89" eb="90">
      <t>イマ</t>
    </rPh>
    <rPh sb="90" eb="92">
      <t>ゲンザイ</t>
    </rPh>
    <rPh sb="93" eb="96">
      <t>ケンセツチュウ</t>
    </rPh>
    <rPh sb="101" eb="102">
      <t>タメ</t>
    </rPh>
    <rPh sb="103" eb="105">
      <t>ケイヒ</t>
    </rPh>
    <rPh sb="105" eb="108">
      <t>カイシュウリツ</t>
    </rPh>
    <rPh sb="109" eb="110">
      <t>イチジル</t>
    </rPh>
    <rPh sb="112" eb="113">
      <t>ヒク</t>
    </rPh>
    <rPh sb="114" eb="116">
      <t>ジョウキョウ</t>
    </rPh>
    <rPh sb="119" eb="121">
      <t>ゲンイン</t>
    </rPh>
    <rPh sb="127" eb="129">
      <t>ブンセキ</t>
    </rPh>
    <rPh sb="129" eb="130">
      <t>ラン</t>
    </rPh>
    <rPh sb="131" eb="133">
      <t>オノオノ</t>
    </rPh>
    <rPh sb="133" eb="135">
      <t>キサイ</t>
    </rPh>
    <rPh sb="142" eb="144">
      <t>ケイエイ</t>
    </rPh>
    <rPh sb="145" eb="147">
      <t>アッパク</t>
    </rPh>
    <rPh sb="151" eb="152">
      <t>コト</t>
    </rPh>
    <rPh sb="158" eb="159">
      <t>ミ</t>
    </rPh>
    <rPh sb="160" eb="161">
      <t>ト</t>
    </rPh>
    <rPh sb="165" eb="167">
      <t>カンキョ</t>
    </rPh>
    <rPh sb="167" eb="169">
      <t>セイビ</t>
    </rPh>
    <rPh sb="170" eb="171">
      <t>タイ</t>
    </rPh>
    <rPh sb="173" eb="176">
      <t>スイセンカ</t>
    </rPh>
    <rPh sb="177" eb="178">
      <t>オ</t>
    </rPh>
    <rPh sb="187" eb="192">
      <t>スイセンカジンコウ</t>
    </rPh>
    <rPh sb="193" eb="195">
      <t>ゾウカ</t>
    </rPh>
    <rPh sb="198" eb="199">
      <t>タメ</t>
    </rPh>
    <rPh sb="200" eb="203">
      <t>ムリシ</t>
    </rPh>
    <rPh sb="203" eb="206">
      <t>ムリソク</t>
    </rPh>
    <rPh sb="207" eb="209">
      <t>ユウシ</t>
    </rPh>
    <rPh sb="210" eb="212">
      <t>セツゾク</t>
    </rPh>
    <rPh sb="212" eb="214">
      <t>ホジョ</t>
    </rPh>
    <rPh sb="215" eb="217">
      <t>ジッシ</t>
    </rPh>
    <rPh sb="224" eb="225">
      <t>ノ</t>
    </rPh>
    <rPh sb="226" eb="227">
      <t>ナヤ</t>
    </rPh>
    <rPh sb="235" eb="238">
      <t>ゲスイドウ</t>
    </rPh>
    <rPh sb="238" eb="240">
      <t>ケイエイ</t>
    </rPh>
    <rPh sb="243" eb="246">
      <t>シヨウリョウ</t>
    </rPh>
    <rPh sb="247" eb="250">
      <t>テイキテキ</t>
    </rPh>
    <rPh sb="251" eb="253">
      <t>カイテイ</t>
    </rPh>
    <rPh sb="254" eb="256">
      <t>ヒツヨウ</t>
    </rPh>
    <rPh sb="259" eb="262">
      <t>コンネンド</t>
    </rPh>
    <rPh sb="262" eb="264">
      <t>サクテイ</t>
    </rPh>
    <rPh sb="267" eb="269">
      <t>ケイエイ</t>
    </rPh>
    <rPh sb="269" eb="271">
      <t>センリャク</t>
    </rPh>
    <rPh sb="273" eb="274">
      <t>モト</t>
    </rPh>
    <rPh sb="276" eb="279">
      <t>シヨウリョウ</t>
    </rPh>
    <rPh sb="279" eb="281">
      <t>カイテイ</t>
    </rPh>
    <rPh sb="282" eb="283">
      <t>ト</t>
    </rPh>
    <rPh sb="284" eb="285">
      <t>ク</t>
    </rPh>
    <rPh sb="291" eb="292">
      <t>タメ</t>
    </rPh>
    <rPh sb="295" eb="297">
      <t>シミン</t>
    </rPh>
    <rPh sb="298" eb="301">
      <t>ゲスイドウ</t>
    </rPh>
    <rPh sb="303" eb="305">
      <t>リカイ</t>
    </rPh>
    <rPh sb="306" eb="309">
      <t>フカケツ</t>
    </rPh>
    <rPh sb="318" eb="320">
      <t>ケイヒ</t>
    </rPh>
    <rPh sb="321" eb="323">
      <t>ヨクセイ</t>
    </rPh>
    <rPh sb="324" eb="325">
      <t>ハカ</t>
    </rPh>
    <rPh sb="327" eb="329">
      <t>ケイカク</t>
    </rPh>
    <rPh sb="329" eb="331">
      <t>ヘンコウ</t>
    </rPh>
    <rPh sb="332" eb="334">
      <t>セイビ</t>
    </rPh>
    <rPh sb="334" eb="336">
      <t>ホウホウ</t>
    </rPh>
    <rPh sb="341" eb="344">
      <t>サイケントウ</t>
    </rPh>
    <rPh sb="345" eb="346">
      <t>オコナ</t>
    </rPh>
    <rPh sb="347" eb="349">
      <t>ヒツヨウ</t>
    </rPh>
    <rPh sb="355" eb="356">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</si>
</sst>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C06-4F2C-A7FF-CF061F232D9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0.34</c:v>
                </c:pt>
              </c:numCache>
            </c:numRef>
          </c:val>
          <c:smooth val="0"/>
          <c:extLst>
            <c:ext xmlns:c16="http://schemas.microsoft.com/office/drawing/2014/chart" uri="{C3380CC4-5D6E-409C-BE32-E72D297353CC}">
              <c16:uniqueId val="{00000001-9C06-4F2C-A7FF-CF061F232D9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28.79</c:v>
                </c:pt>
              </c:numCache>
            </c:numRef>
          </c:val>
          <c:extLst>
            <c:ext xmlns:c16="http://schemas.microsoft.com/office/drawing/2014/chart" uri="{C3380CC4-5D6E-409C-BE32-E72D297353CC}">
              <c16:uniqueId val="{00000000-1D9D-4FB3-A209-40224927F3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50.06</c:v>
                </c:pt>
              </c:numCache>
            </c:numRef>
          </c:val>
          <c:smooth val="0"/>
          <c:extLst>
            <c:ext xmlns:c16="http://schemas.microsoft.com/office/drawing/2014/chart" uri="{C3380CC4-5D6E-409C-BE32-E72D297353CC}">
              <c16:uniqueId val="{00000001-1D9D-4FB3-A209-40224927F3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62.69</c:v>
                </c:pt>
              </c:numCache>
            </c:numRef>
          </c:val>
          <c:extLst>
            <c:ext xmlns:c16="http://schemas.microsoft.com/office/drawing/2014/chart" uri="{C3380CC4-5D6E-409C-BE32-E72D297353CC}">
              <c16:uniqueId val="{00000000-5C18-4095-A6D9-0EDC36F00B4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85.79</c:v>
                </c:pt>
              </c:numCache>
            </c:numRef>
          </c:val>
          <c:smooth val="0"/>
          <c:extLst>
            <c:ext xmlns:c16="http://schemas.microsoft.com/office/drawing/2014/chart" uri="{C3380CC4-5D6E-409C-BE32-E72D297353CC}">
              <c16:uniqueId val="{00000001-5C18-4095-A6D9-0EDC36F00B4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94.08</c:v>
                </c:pt>
              </c:numCache>
            </c:numRef>
          </c:val>
          <c:extLst>
            <c:ext xmlns:c16="http://schemas.microsoft.com/office/drawing/2014/chart" uri="{C3380CC4-5D6E-409C-BE32-E72D297353CC}">
              <c16:uniqueId val="{00000000-5481-4900-8239-B8F1ACCD05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105.14</c:v>
                </c:pt>
              </c:numCache>
            </c:numRef>
          </c:val>
          <c:smooth val="0"/>
          <c:extLst>
            <c:ext xmlns:c16="http://schemas.microsoft.com/office/drawing/2014/chart" uri="{C3380CC4-5D6E-409C-BE32-E72D297353CC}">
              <c16:uniqueId val="{00000001-5481-4900-8239-B8F1ACCD05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3.77</c:v>
                </c:pt>
              </c:numCache>
            </c:numRef>
          </c:val>
          <c:extLst>
            <c:ext xmlns:c16="http://schemas.microsoft.com/office/drawing/2014/chart" uri="{C3380CC4-5D6E-409C-BE32-E72D297353CC}">
              <c16:uniqueId val="{00000000-F09B-4D22-B077-4BCD3740F7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18.04</c:v>
                </c:pt>
              </c:numCache>
            </c:numRef>
          </c:val>
          <c:smooth val="0"/>
          <c:extLst>
            <c:ext xmlns:c16="http://schemas.microsoft.com/office/drawing/2014/chart" uri="{C3380CC4-5D6E-409C-BE32-E72D297353CC}">
              <c16:uniqueId val="{00000001-F09B-4D22-B077-4BCD3740F7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6CB-4E3B-9B90-180ADCA412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6CB-4E3B-9B90-180ADCA412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296.85000000000002</c:v>
                </c:pt>
              </c:numCache>
            </c:numRef>
          </c:val>
          <c:extLst>
            <c:ext xmlns:c16="http://schemas.microsoft.com/office/drawing/2014/chart" uri="{C3380CC4-5D6E-409C-BE32-E72D297353CC}">
              <c16:uniqueId val="{00000000-65F3-4244-A8D5-91BCC21FFCD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11.56</c:v>
                </c:pt>
              </c:numCache>
            </c:numRef>
          </c:val>
          <c:smooth val="0"/>
          <c:extLst>
            <c:ext xmlns:c16="http://schemas.microsoft.com/office/drawing/2014/chart" uri="{C3380CC4-5D6E-409C-BE32-E72D297353CC}">
              <c16:uniqueId val="{00000001-65F3-4244-A8D5-91BCC21FFCD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67.239999999999995</c:v>
                </c:pt>
              </c:numCache>
            </c:numRef>
          </c:val>
          <c:extLst>
            <c:ext xmlns:c16="http://schemas.microsoft.com/office/drawing/2014/chart" uri="{C3380CC4-5D6E-409C-BE32-E72D297353CC}">
              <c16:uniqueId val="{00000000-B35E-4C16-95F8-2FC325E5BB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54.41</c:v>
                </c:pt>
              </c:numCache>
            </c:numRef>
          </c:val>
          <c:smooth val="0"/>
          <c:extLst>
            <c:ext xmlns:c16="http://schemas.microsoft.com/office/drawing/2014/chart" uri="{C3380CC4-5D6E-409C-BE32-E72D297353CC}">
              <c16:uniqueId val="{00000001-B35E-4C16-95F8-2FC325E5BB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BAD-467E-A29B-D0C6C891CA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1105.9100000000001</c:v>
                </c:pt>
              </c:numCache>
            </c:numRef>
          </c:val>
          <c:smooth val="0"/>
          <c:extLst>
            <c:ext xmlns:c16="http://schemas.microsoft.com/office/drawing/2014/chart" uri="{C3380CC4-5D6E-409C-BE32-E72D297353CC}">
              <c16:uniqueId val="{00000001-BBAD-467E-A29B-D0C6C891CA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51.34</c:v>
                </c:pt>
              </c:numCache>
            </c:numRef>
          </c:val>
          <c:extLst>
            <c:ext xmlns:c16="http://schemas.microsoft.com/office/drawing/2014/chart" uri="{C3380CC4-5D6E-409C-BE32-E72D297353CC}">
              <c16:uniqueId val="{00000000-F320-4B5F-9928-176C9DF3B20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76.319999999999993</c:v>
                </c:pt>
              </c:numCache>
            </c:numRef>
          </c:val>
          <c:smooth val="0"/>
          <c:extLst>
            <c:ext xmlns:c16="http://schemas.microsoft.com/office/drawing/2014/chart" uri="{C3380CC4-5D6E-409C-BE32-E72D297353CC}">
              <c16:uniqueId val="{00000001-F320-4B5F-9928-176C9DF3B20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174.26</c:v>
                </c:pt>
              </c:numCache>
            </c:numRef>
          </c:val>
          <c:extLst>
            <c:ext xmlns:c16="http://schemas.microsoft.com/office/drawing/2014/chart" uri="{C3380CC4-5D6E-409C-BE32-E72D297353CC}">
              <c16:uniqueId val="{00000000-AB9B-455F-9B82-A0171642CF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171.08</c:v>
                </c:pt>
              </c:numCache>
            </c:numRef>
          </c:val>
          <c:smooth val="0"/>
          <c:extLst>
            <c:ext xmlns:c16="http://schemas.microsoft.com/office/drawing/2014/chart" uri="{C3380CC4-5D6E-409C-BE32-E72D297353CC}">
              <c16:uniqueId val="{00000001-AB9B-455F-9B82-A0171642CF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P91" sqref="BP9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石垣市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Cb2</v>
      </c>
      <c r="X8" s="72"/>
      <c r="Y8" s="72"/>
      <c r="Z8" s="72"/>
      <c r="AA8" s="72"/>
      <c r="AB8" s="72"/>
      <c r="AC8" s="72"/>
      <c r="AD8" s="73" t="str">
        <f>データ!$M$6</f>
        <v>非設置</v>
      </c>
      <c r="AE8" s="73"/>
      <c r="AF8" s="73"/>
      <c r="AG8" s="73"/>
      <c r="AH8" s="73"/>
      <c r="AI8" s="73"/>
      <c r="AJ8" s="73"/>
      <c r="AK8" s="3"/>
      <c r="AL8" s="69">
        <f>データ!S6</f>
        <v>49824</v>
      </c>
      <c r="AM8" s="69"/>
      <c r="AN8" s="69"/>
      <c r="AO8" s="69"/>
      <c r="AP8" s="69"/>
      <c r="AQ8" s="69"/>
      <c r="AR8" s="69"/>
      <c r="AS8" s="69"/>
      <c r="AT8" s="68">
        <f>データ!T6</f>
        <v>229.15</v>
      </c>
      <c r="AU8" s="68"/>
      <c r="AV8" s="68"/>
      <c r="AW8" s="68"/>
      <c r="AX8" s="68"/>
      <c r="AY8" s="68"/>
      <c r="AZ8" s="68"/>
      <c r="BA8" s="68"/>
      <c r="BB8" s="68">
        <f>データ!U6</f>
        <v>217.43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63.64</v>
      </c>
      <c r="J10" s="68"/>
      <c r="K10" s="68"/>
      <c r="L10" s="68"/>
      <c r="M10" s="68"/>
      <c r="N10" s="68"/>
      <c r="O10" s="68"/>
      <c r="P10" s="68">
        <f>データ!P6</f>
        <v>31.09</v>
      </c>
      <c r="Q10" s="68"/>
      <c r="R10" s="68"/>
      <c r="S10" s="68"/>
      <c r="T10" s="68"/>
      <c r="U10" s="68"/>
      <c r="V10" s="68"/>
      <c r="W10" s="68">
        <f>データ!Q6</f>
        <v>105.5</v>
      </c>
      <c r="X10" s="68"/>
      <c r="Y10" s="68"/>
      <c r="Z10" s="68"/>
      <c r="AA10" s="68"/>
      <c r="AB10" s="68"/>
      <c r="AC10" s="68"/>
      <c r="AD10" s="69">
        <f>データ!R6</f>
        <v>1430</v>
      </c>
      <c r="AE10" s="69"/>
      <c r="AF10" s="69"/>
      <c r="AG10" s="69"/>
      <c r="AH10" s="69"/>
      <c r="AI10" s="69"/>
      <c r="AJ10" s="69"/>
      <c r="AK10" s="2"/>
      <c r="AL10" s="69">
        <f>データ!V6</f>
        <v>15242</v>
      </c>
      <c r="AM10" s="69"/>
      <c r="AN10" s="69"/>
      <c r="AO10" s="69"/>
      <c r="AP10" s="69"/>
      <c r="AQ10" s="69"/>
      <c r="AR10" s="69"/>
      <c r="AS10" s="69"/>
      <c r="AT10" s="68">
        <f>データ!W6</f>
        <v>2.4</v>
      </c>
      <c r="AU10" s="68"/>
      <c r="AV10" s="68"/>
      <c r="AW10" s="68"/>
      <c r="AX10" s="68"/>
      <c r="AY10" s="68"/>
      <c r="AZ10" s="68"/>
      <c r="BA10" s="68"/>
      <c r="BB10" s="68">
        <f>データ!X6</f>
        <v>6350.83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KW3VR+43bUMqSKErL8dTxb7Xch52Wxg23l0F3Ot3Rf+hXCyQLEuVq+Mpnq3HXEDf5X2KYo5NbbIk07nH/s/JEQ==" saltValue="PBsTftTFUyUjpcq91NWr7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472077</v>
      </c>
      <c r="D6" s="33">
        <f t="shared" si="3"/>
        <v>46</v>
      </c>
      <c r="E6" s="33">
        <f t="shared" si="3"/>
        <v>17</v>
      </c>
      <c r="F6" s="33">
        <f t="shared" si="3"/>
        <v>1</v>
      </c>
      <c r="G6" s="33">
        <f t="shared" si="3"/>
        <v>0</v>
      </c>
      <c r="H6" s="33" t="str">
        <f t="shared" si="3"/>
        <v>沖縄県　石垣市</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63.64</v>
      </c>
      <c r="P6" s="34">
        <f t="shared" si="3"/>
        <v>31.09</v>
      </c>
      <c r="Q6" s="34">
        <f t="shared" si="3"/>
        <v>105.5</v>
      </c>
      <c r="R6" s="34">
        <f t="shared" si="3"/>
        <v>1430</v>
      </c>
      <c r="S6" s="34">
        <f t="shared" si="3"/>
        <v>49824</v>
      </c>
      <c r="T6" s="34">
        <f t="shared" si="3"/>
        <v>229.15</v>
      </c>
      <c r="U6" s="34">
        <f t="shared" si="3"/>
        <v>217.43</v>
      </c>
      <c r="V6" s="34">
        <f t="shared" si="3"/>
        <v>15242</v>
      </c>
      <c r="W6" s="34">
        <f t="shared" si="3"/>
        <v>2.4</v>
      </c>
      <c r="X6" s="34">
        <f t="shared" si="3"/>
        <v>6350.83</v>
      </c>
      <c r="Y6" s="35" t="str">
        <f>IF(Y7="",NA(),Y7)</f>
        <v>-</v>
      </c>
      <c r="Z6" s="35" t="str">
        <f t="shared" ref="Z6:AH6" si="4">IF(Z7="",NA(),Z7)</f>
        <v>-</v>
      </c>
      <c r="AA6" s="35" t="str">
        <f t="shared" si="4"/>
        <v>-</v>
      </c>
      <c r="AB6" s="35" t="str">
        <f t="shared" si="4"/>
        <v>-</v>
      </c>
      <c r="AC6" s="35">
        <f t="shared" si="4"/>
        <v>94.08</v>
      </c>
      <c r="AD6" s="35" t="str">
        <f t="shared" si="4"/>
        <v>-</v>
      </c>
      <c r="AE6" s="35" t="str">
        <f t="shared" si="4"/>
        <v>-</v>
      </c>
      <c r="AF6" s="35" t="str">
        <f t="shared" si="4"/>
        <v>-</v>
      </c>
      <c r="AG6" s="35" t="str">
        <f t="shared" si="4"/>
        <v>-</v>
      </c>
      <c r="AH6" s="35">
        <f t="shared" si="4"/>
        <v>105.14</v>
      </c>
      <c r="AI6" s="34" t="str">
        <f>IF(AI7="","",IF(AI7="-","【-】","【"&amp;SUBSTITUTE(TEXT(AI7,"#,##0.00"),"-","△")&amp;"】"))</f>
        <v>【108.07】</v>
      </c>
      <c r="AJ6" s="35" t="str">
        <f>IF(AJ7="",NA(),AJ7)</f>
        <v>-</v>
      </c>
      <c r="AK6" s="35" t="str">
        <f t="shared" ref="AK6:AS6" si="5">IF(AK7="",NA(),AK7)</f>
        <v>-</v>
      </c>
      <c r="AL6" s="35" t="str">
        <f t="shared" si="5"/>
        <v>-</v>
      </c>
      <c r="AM6" s="35" t="str">
        <f t="shared" si="5"/>
        <v>-</v>
      </c>
      <c r="AN6" s="35">
        <f t="shared" si="5"/>
        <v>296.85000000000002</v>
      </c>
      <c r="AO6" s="35" t="str">
        <f t="shared" si="5"/>
        <v>-</v>
      </c>
      <c r="AP6" s="35" t="str">
        <f t="shared" si="5"/>
        <v>-</v>
      </c>
      <c r="AQ6" s="35" t="str">
        <f t="shared" si="5"/>
        <v>-</v>
      </c>
      <c r="AR6" s="35" t="str">
        <f t="shared" si="5"/>
        <v>-</v>
      </c>
      <c r="AS6" s="35">
        <f t="shared" si="5"/>
        <v>11.56</v>
      </c>
      <c r="AT6" s="34" t="str">
        <f>IF(AT7="","",IF(AT7="-","【-】","【"&amp;SUBSTITUTE(TEXT(AT7,"#,##0.00"),"-","△")&amp;"】"))</f>
        <v>【3.09】</v>
      </c>
      <c r="AU6" s="35" t="str">
        <f>IF(AU7="",NA(),AU7)</f>
        <v>-</v>
      </c>
      <c r="AV6" s="35" t="str">
        <f t="shared" ref="AV6:BD6" si="6">IF(AV7="",NA(),AV7)</f>
        <v>-</v>
      </c>
      <c r="AW6" s="35" t="str">
        <f t="shared" si="6"/>
        <v>-</v>
      </c>
      <c r="AX6" s="35" t="str">
        <f t="shared" si="6"/>
        <v>-</v>
      </c>
      <c r="AY6" s="35">
        <f t="shared" si="6"/>
        <v>67.239999999999995</v>
      </c>
      <c r="AZ6" s="35" t="str">
        <f t="shared" si="6"/>
        <v>-</v>
      </c>
      <c r="BA6" s="35" t="str">
        <f t="shared" si="6"/>
        <v>-</v>
      </c>
      <c r="BB6" s="35" t="str">
        <f t="shared" si="6"/>
        <v>-</v>
      </c>
      <c r="BC6" s="35" t="str">
        <f t="shared" si="6"/>
        <v>-</v>
      </c>
      <c r="BD6" s="35">
        <f t="shared" si="6"/>
        <v>54.41</v>
      </c>
      <c r="BE6" s="34" t="str">
        <f>IF(BE7="","",IF(BE7="-","【-】","【"&amp;SUBSTITUTE(TEXT(BE7,"#,##0.00"),"-","△")&amp;"】"))</f>
        <v>【69.54】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1105.9100000000001</v>
      </c>
      <c r="BP6" s="34" t="str">
        <f>IF(BP7="","",IF(BP7="-","【-】","【"&amp;SUBSTITUTE(TEXT(BP7,"#,##0.00"),"-","△")&amp;"】"))</f>
        <v>【682.51】</v>
      </c>
      <c r="BQ6" s="35" t="str">
        <f>IF(BQ7="",NA(),BQ7)</f>
        <v>-</v>
      </c>
      <c r="BR6" s="35" t="str">
        <f t="shared" ref="BR6:BZ6" si="8">IF(BR7="",NA(),BR7)</f>
        <v>-</v>
      </c>
      <c r="BS6" s="35" t="str">
        <f t="shared" si="8"/>
        <v>-</v>
      </c>
      <c r="BT6" s="35" t="str">
        <f t="shared" si="8"/>
        <v>-</v>
      </c>
      <c r="BU6" s="35">
        <f t="shared" si="8"/>
        <v>51.34</v>
      </c>
      <c r="BV6" s="35" t="str">
        <f t="shared" si="8"/>
        <v>-</v>
      </c>
      <c r="BW6" s="35" t="str">
        <f t="shared" si="8"/>
        <v>-</v>
      </c>
      <c r="BX6" s="35" t="str">
        <f t="shared" si="8"/>
        <v>-</v>
      </c>
      <c r="BY6" s="35" t="str">
        <f t="shared" si="8"/>
        <v>-</v>
      </c>
      <c r="BZ6" s="35">
        <f t="shared" si="8"/>
        <v>76.319999999999993</v>
      </c>
      <c r="CA6" s="34" t="str">
        <f>IF(CA7="","",IF(CA7="-","【-】","【"&amp;SUBSTITUTE(TEXT(CA7,"#,##0.00"),"-","△")&amp;"】"))</f>
        <v>【100.34】</v>
      </c>
      <c r="CB6" s="35" t="str">
        <f>IF(CB7="",NA(),CB7)</f>
        <v>-</v>
      </c>
      <c r="CC6" s="35" t="str">
        <f t="shared" ref="CC6:CK6" si="9">IF(CC7="",NA(),CC7)</f>
        <v>-</v>
      </c>
      <c r="CD6" s="35" t="str">
        <f t="shared" si="9"/>
        <v>-</v>
      </c>
      <c r="CE6" s="35" t="str">
        <f t="shared" si="9"/>
        <v>-</v>
      </c>
      <c r="CF6" s="35">
        <f t="shared" si="9"/>
        <v>174.26</v>
      </c>
      <c r="CG6" s="35" t="str">
        <f t="shared" si="9"/>
        <v>-</v>
      </c>
      <c r="CH6" s="35" t="str">
        <f t="shared" si="9"/>
        <v>-</v>
      </c>
      <c r="CI6" s="35" t="str">
        <f t="shared" si="9"/>
        <v>-</v>
      </c>
      <c r="CJ6" s="35" t="str">
        <f t="shared" si="9"/>
        <v>-</v>
      </c>
      <c r="CK6" s="35">
        <f t="shared" si="9"/>
        <v>171.08</v>
      </c>
      <c r="CL6" s="34" t="str">
        <f>IF(CL7="","",IF(CL7="-","【-】","【"&amp;SUBSTITUTE(TEXT(CL7,"#,##0.00"),"-","△")&amp;"】"))</f>
        <v>【136.15】</v>
      </c>
      <c r="CM6" s="35" t="str">
        <f>IF(CM7="",NA(),CM7)</f>
        <v>-</v>
      </c>
      <c r="CN6" s="35" t="str">
        <f t="shared" ref="CN6:CV6" si="10">IF(CN7="",NA(),CN7)</f>
        <v>-</v>
      </c>
      <c r="CO6" s="35" t="str">
        <f t="shared" si="10"/>
        <v>-</v>
      </c>
      <c r="CP6" s="35" t="str">
        <f t="shared" si="10"/>
        <v>-</v>
      </c>
      <c r="CQ6" s="35">
        <f t="shared" si="10"/>
        <v>28.79</v>
      </c>
      <c r="CR6" s="35" t="str">
        <f t="shared" si="10"/>
        <v>-</v>
      </c>
      <c r="CS6" s="35" t="str">
        <f t="shared" si="10"/>
        <v>-</v>
      </c>
      <c r="CT6" s="35" t="str">
        <f t="shared" si="10"/>
        <v>-</v>
      </c>
      <c r="CU6" s="35" t="str">
        <f t="shared" si="10"/>
        <v>-</v>
      </c>
      <c r="CV6" s="35">
        <f t="shared" si="10"/>
        <v>50.06</v>
      </c>
      <c r="CW6" s="34" t="str">
        <f>IF(CW7="","",IF(CW7="-","【-】","【"&amp;SUBSTITUTE(TEXT(CW7,"#,##0.00"),"-","△")&amp;"】"))</f>
        <v>【59.64】</v>
      </c>
      <c r="CX6" s="35" t="str">
        <f>IF(CX7="",NA(),CX7)</f>
        <v>-</v>
      </c>
      <c r="CY6" s="35" t="str">
        <f t="shared" ref="CY6:DG6" si="11">IF(CY7="",NA(),CY7)</f>
        <v>-</v>
      </c>
      <c r="CZ6" s="35" t="str">
        <f t="shared" si="11"/>
        <v>-</v>
      </c>
      <c r="DA6" s="35" t="str">
        <f t="shared" si="11"/>
        <v>-</v>
      </c>
      <c r="DB6" s="35">
        <f t="shared" si="11"/>
        <v>62.69</v>
      </c>
      <c r="DC6" s="35" t="str">
        <f t="shared" si="11"/>
        <v>-</v>
      </c>
      <c r="DD6" s="35" t="str">
        <f t="shared" si="11"/>
        <v>-</v>
      </c>
      <c r="DE6" s="35" t="str">
        <f t="shared" si="11"/>
        <v>-</v>
      </c>
      <c r="DF6" s="35" t="str">
        <f t="shared" si="11"/>
        <v>-</v>
      </c>
      <c r="DG6" s="35">
        <f t="shared" si="11"/>
        <v>85.79</v>
      </c>
      <c r="DH6" s="34" t="str">
        <f>IF(DH7="","",IF(DH7="-","【-】","【"&amp;SUBSTITUTE(TEXT(DH7,"#,##0.00"),"-","△")&amp;"】"))</f>
        <v>【95.35】</v>
      </c>
      <c r="DI6" s="35" t="str">
        <f>IF(DI7="",NA(),DI7)</f>
        <v>-</v>
      </c>
      <c r="DJ6" s="35" t="str">
        <f t="shared" ref="DJ6:DR6" si="12">IF(DJ7="",NA(),DJ7)</f>
        <v>-</v>
      </c>
      <c r="DK6" s="35" t="str">
        <f t="shared" si="12"/>
        <v>-</v>
      </c>
      <c r="DL6" s="35" t="str">
        <f t="shared" si="12"/>
        <v>-</v>
      </c>
      <c r="DM6" s="35">
        <f t="shared" si="12"/>
        <v>3.77</v>
      </c>
      <c r="DN6" s="35" t="str">
        <f t="shared" si="12"/>
        <v>-</v>
      </c>
      <c r="DO6" s="35" t="str">
        <f t="shared" si="12"/>
        <v>-</v>
      </c>
      <c r="DP6" s="35" t="str">
        <f t="shared" si="12"/>
        <v>-</v>
      </c>
      <c r="DQ6" s="35" t="str">
        <f t="shared" si="12"/>
        <v>-</v>
      </c>
      <c r="DR6" s="35">
        <f t="shared" si="12"/>
        <v>18.04</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0.34</v>
      </c>
      <c r="EO6" s="34" t="str">
        <f>IF(EO7="","",IF(EO7="-","【-】","【"&amp;SUBSTITUTE(TEXT(EO7,"#,##0.00"),"-","△")&amp;"】"))</f>
        <v>【0.22】</v>
      </c>
    </row>
    <row r="7" spans="1:148" s="36" customFormat="1" x14ac:dyDescent="0.15">
      <c r="A7" s="28"/>
      <c r="B7" s="37">
        <v>2019</v>
      </c>
      <c r="C7" s="37">
        <v>472077</v>
      </c>
      <c r="D7" s="37">
        <v>46</v>
      </c>
      <c r="E7" s="37">
        <v>17</v>
      </c>
      <c r="F7" s="37">
        <v>1</v>
      </c>
      <c r="G7" s="37">
        <v>0</v>
      </c>
      <c r="H7" s="37" t="s">
        <v>96</v>
      </c>
      <c r="I7" s="37" t="s">
        <v>97</v>
      </c>
      <c r="J7" s="37" t="s">
        <v>98</v>
      </c>
      <c r="K7" s="37" t="s">
        <v>99</v>
      </c>
      <c r="L7" s="37" t="s">
        <v>100</v>
      </c>
      <c r="M7" s="37" t="s">
        <v>101</v>
      </c>
      <c r="N7" s="38" t="s">
        <v>102</v>
      </c>
      <c r="O7" s="38">
        <v>63.64</v>
      </c>
      <c r="P7" s="38">
        <v>31.09</v>
      </c>
      <c r="Q7" s="38">
        <v>105.5</v>
      </c>
      <c r="R7" s="38">
        <v>1430</v>
      </c>
      <c r="S7" s="38">
        <v>49824</v>
      </c>
      <c r="T7" s="38">
        <v>229.15</v>
      </c>
      <c r="U7" s="38">
        <v>217.43</v>
      </c>
      <c r="V7" s="38">
        <v>15242</v>
      </c>
      <c r="W7" s="38">
        <v>2.4</v>
      </c>
      <c r="X7" s="38">
        <v>6350.83</v>
      </c>
      <c r="Y7" s="38" t="s">
        <v>102</v>
      </c>
      <c r="Z7" s="38" t="s">
        <v>102</v>
      </c>
      <c r="AA7" s="38" t="s">
        <v>102</v>
      </c>
      <c r="AB7" s="38" t="s">
        <v>102</v>
      </c>
      <c r="AC7" s="38">
        <v>94.08</v>
      </c>
      <c r="AD7" s="38" t="s">
        <v>102</v>
      </c>
      <c r="AE7" s="38" t="s">
        <v>102</v>
      </c>
      <c r="AF7" s="38" t="s">
        <v>102</v>
      </c>
      <c r="AG7" s="38" t="s">
        <v>102</v>
      </c>
      <c r="AH7" s="38">
        <v>105.14</v>
      </c>
      <c r="AI7" s="38">
        <v>108.07</v>
      </c>
      <c r="AJ7" s="38" t="s">
        <v>102</v>
      </c>
      <c r="AK7" s="38" t="s">
        <v>102</v>
      </c>
      <c r="AL7" s="38" t="s">
        <v>102</v>
      </c>
      <c r="AM7" s="38" t="s">
        <v>102</v>
      </c>
      <c r="AN7" s="38">
        <v>296.85000000000002</v>
      </c>
      <c r="AO7" s="38" t="s">
        <v>102</v>
      </c>
      <c r="AP7" s="38" t="s">
        <v>102</v>
      </c>
      <c r="AQ7" s="38" t="s">
        <v>102</v>
      </c>
      <c r="AR7" s="38" t="s">
        <v>102</v>
      </c>
      <c r="AS7" s="38">
        <v>11.56</v>
      </c>
      <c r="AT7" s="38">
        <v>3.09</v>
      </c>
      <c r="AU7" s="38" t="s">
        <v>102</v>
      </c>
      <c r="AV7" s="38" t="s">
        <v>102</v>
      </c>
      <c r="AW7" s="38" t="s">
        <v>102</v>
      </c>
      <c r="AX7" s="38" t="s">
        <v>102</v>
      </c>
      <c r="AY7" s="38">
        <v>67.239999999999995</v>
      </c>
      <c r="AZ7" s="38" t="s">
        <v>102</v>
      </c>
      <c r="BA7" s="38" t="s">
        <v>102</v>
      </c>
      <c r="BB7" s="38" t="s">
        <v>102</v>
      </c>
      <c r="BC7" s="38" t="s">
        <v>102</v>
      </c>
      <c r="BD7" s="38">
        <v>54.41</v>
      </c>
      <c r="BE7" s="38">
        <v>69.540000000000006</v>
      </c>
      <c r="BF7" s="38" t="s">
        <v>102</v>
      </c>
      <c r="BG7" s="38" t="s">
        <v>102</v>
      </c>
      <c r="BH7" s="38" t="s">
        <v>102</v>
      </c>
      <c r="BI7" s="38" t="s">
        <v>102</v>
      </c>
      <c r="BJ7" s="38">
        <v>0</v>
      </c>
      <c r="BK7" s="38" t="s">
        <v>102</v>
      </c>
      <c r="BL7" s="38" t="s">
        <v>102</v>
      </c>
      <c r="BM7" s="38" t="s">
        <v>102</v>
      </c>
      <c r="BN7" s="38" t="s">
        <v>102</v>
      </c>
      <c r="BO7" s="38">
        <v>1105.9100000000001</v>
      </c>
      <c r="BP7" s="38">
        <v>682.51</v>
      </c>
      <c r="BQ7" s="38" t="s">
        <v>102</v>
      </c>
      <c r="BR7" s="38" t="s">
        <v>102</v>
      </c>
      <c r="BS7" s="38" t="s">
        <v>102</v>
      </c>
      <c r="BT7" s="38" t="s">
        <v>102</v>
      </c>
      <c r="BU7" s="38">
        <v>51.34</v>
      </c>
      <c r="BV7" s="38" t="s">
        <v>102</v>
      </c>
      <c r="BW7" s="38" t="s">
        <v>102</v>
      </c>
      <c r="BX7" s="38" t="s">
        <v>102</v>
      </c>
      <c r="BY7" s="38" t="s">
        <v>102</v>
      </c>
      <c r="BZ7" s="38">
        <v>76.319999999999993</v>
      </c>
      <c r="CA7" s="38">
        <v>100.34</v>
      </c>
      <c r="CB7" s="38" t="s">
        <v>102</v>
      </c>
      <c r="CC7" s="38" t="s">
        <v>102</v>
      </c>
      <c r="CD7" s="38" t="s">
        <v>102</v>
      </c>
      <c r="CE7" s="38" t="s">
        <v>102</v>
      </c>
      <c r="CF7" s="38">
        <v>174.26</v>
      </c>
      <c r="CG7" s="38" t="s">
        <v>102</v>
      </c>
      <c r="CH7" s="38" t="s">
        <v>102</v>
      </c>
      <c r="CI7" s="38" t="s">
        <v>102</v>
      </c>
      <c r="CJ7" s="38" t="s">
        <v>102</v>
      </c>
      <c r="CK7" s="38">
        <v>171.08</v>
      </c>
      <c r="CL7" s="38">
        <v>136.15</v>
      </c>
      <c r="CM7" s="38" t="s">
        <v>102</v>
      </c>
      <c r="CN7" s="38" t="s">
        <v>102</v>
      </c>
      <c r="CO7" s="38" t="s">
        <v>102</v>
      </c>
      <c r="CP7" s="38" t="s">
        <v>102</v>
      </c>
      <c r="CQ7" s="38">
        <v>28.79</v>
      </c>
      <c r="CR7" s="38" t="s">
        <v>102</v>
      </c>
      <c r="CS7" s="38" t="s">
        <v>102</v>
      </c>
      <c r="CT7" s="38" t="s">
        <v>102</v>
      </c>
      <c r="CU7" s="38" t="s">
        <v>102</v>
      </c>
      <c r="CV7" s="38">
        <v>50.06</v>
      </c>
      <c r="CW7" s="38">
        <v>59.64</v>
      </c>
      <c r="CX7" s="38" t="s">
        <v>102</v>
      </c>
      <c r="CY7" s="38" t="s">
        <v>102</v>
      </c>
      <c r="CZ7" s="38" t="s">
        <v>102</v>
      </c>
      <c r="DA7" s="38" t="s">
        <v>102</v>
      </c>
      <c r="DB7" s="38">
        <v>62.69</v>
      </c>
      <c r="DC7" s="38" t="s">
        <v>102</v>
      </c>
      <c r="DD7" s="38" t="s">
        <v>102</v>
      </c>
      <c r="DE7" s="38" t="s">
        <v>102</v>
      </c>
      <c r="DF7" s="38" t="s">
        <v>102</v>
      </c>
      <c r="DG7" s="38">
        <v>85.79</v>
      </c>
      <c r="DH7" s="38">
        <v>95.35</v>
      </c>
      <c r="DI7" s="38" t="s">
        <v>102</v>
      </c>
      <c r="DJ7" s="38" t="s">
        <v>102</v>
      </c>
      <c r="DK7" s="38" t="s">
        <v>102</v>
      </c>
      <c r="DL7" s="38" t="s">
        <v>102</v>
      </c>
      <c r="DM7" s="38">
        <v>3.77</v>
      </c>
      <c r="DN7" s="38" t="s">
        <v>102</v>
      </c>
      <c r="DO7" s="38" t="s">
        <v>102</v>
      </c>
      <c r="DP7" s="38" t="s">
        <v>102</v>
      </c>
      <c r="DQ7" s="38" t="s">
        <v>102</v>
      </c>
      <c r="DR7" s="38">
        <v>18.04</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0.34</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GESUI11</cp:lastModifiedBy>
  <cp:lastPrinted>2021-01-20T01:52:42Z</cp:lastPrinted>
  <dcterms:created xsi:type="dcterms:W3CDTF">2020-12-04T02:31:09Z</dcterms:created>
  <dcterms:modified xsi:type="dcterms:W3CDTF">2021-02-22T04:53:28Z</dcterms:modified>
  <cp:category/>
</cp:coreProperties>
</file>