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C:\Users\GESUI11\Desktop\業務関係\広報啓発\R2年度\市公式HP関連\経営比較分析表\"/>
    </mc:Choice>
  </mc:AlternateContent>
  <xr:revisionPtr revIDLastSave="0" documentId="13_ncr:1_{1F1D5511-6AC5-4CFF-AE56-BDE0661A5BB8}" xr6:coauthVersionLast="43" xr6:coauthVersionMax="43" xr10:uidLastSave="{00000000-0000-0000-0000-000000000000}"/>
  <workbookProtection workbookAlgorithmName="SHA-512" workbookHashValue="40tu37Coxa1LtJVEzkDXBvmXwp8fn5XhshoT2ar9IJ27TQkSsuMUvwuAnIy4yXLUc1SS11HhDfZMof0Zt679Rw==" workbookSaltValue="o7+/4Ygc5FlhadgIUJxEog=="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AL8" i="4" s="1"/>
  <c r="R6" i="5"/>
  <c r="Q6" i="5"/>
  <c r="P6" i="5"/>
  <c r="O6" i="5"/>
  <c r="I10" i="4" s="1"/>
  <c r="N6" i="5"/>
  <c r="M6" i="5"/>
  <c r="AD8" i="4" s="1"/>
  <c r="L6" i="5"/>
  <c r="W8" i="4" s="1"/>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K85" i="4"/>
  <c r="H85" i="4"/>
  <c r="G85" i="4"/>
  <c r="E85" i="4"/>
  <c r="AT10" i="4"/>
  <c r="AD10" i="4"/>
  <c r="W10" i="4"/>
  <c r="P10" i="4"/>
  <c r="B10" i="4"/>
  <c r="AT8" i="4"/>
  <c r="P8" i="4"/>
  <c r="B8" i="4"/>
</calcChain>
</file>

<file path=xl/sharedStrings.xml><?xml version="1.0" encoding="utf-8"?>
<sst xmlns="http://schemas.openxmlformats.org/spreadsheetml/2006/main" count="319" uniqueCount="117">
  <si>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</si>
  <si>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</si>
  <si>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</si>
  <si>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</si>
  <si>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</si>
  <si>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</si>
  <si>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</si>
  <si>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</si>
  <si>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</si>
  <si>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</si>
  <si>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</si>
  <si>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</si>
  <si>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</si>
  <si>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</si>
  <si>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</si>
  <si>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</si>
  <si>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</si>
  <si>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</si>
  <si>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</si>
  <si>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</si>
  <si>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</si>
  <si>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</si>
  <si>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</si>
  <si>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</si>
  <si>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</si>
  <si>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</si>
  <si>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</si>
  <si>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</si>
  <si>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</si>
  <si>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</si>
  <si>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</si>
  <si>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</si>
  <si>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</si>
  <si>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</si>
  <si>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</si>
  <si>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</si>
  <si>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</si>
  <si>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</si>
  <si>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</si>
  <si>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</si>
  <si>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</si>
  <si>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</si>
  <si>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</si>
  <si>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</si>
  <si>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</si>
  <si>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</si>
  <si>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</si>
  <si>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</si>
  <si>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</si>
  <si>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</si>
  <si>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</si>
  <si>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</si>
  <si>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</si>
  <si>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</si>
  <si>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</si>
  <si>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</si>
  <si>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</si>
  <si>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</si>
  <si>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</si>
  <si>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</si>
  <si>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</si>
  <si>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</si>
  <si>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</si>
  <si>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</si>
  <si>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</si>
  <si>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</si>
  <si>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</si>
  <si>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</si>
  <si>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</si>
  <si>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</si>
  <si>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</si>
  <si>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</si>
  <si>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</si>
  <si>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</si>
  <si>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</si>
  <si>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</si>
  <si>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</si>
  <si>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</si>
  <si>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</si>
  <si>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</si>
  <si>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</si>
  <si>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</si>
  <si>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</si>
  <si>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</si>
  <si>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</si>
  <si>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</si>
  <si>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</si>
  <si>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</si>
  <si>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</si>
  <si>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</si>
  <si>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</si>
  <si>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</si>
  <si>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</si>
  <si>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</si>
  <si>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</si>
  <si>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</si>
  <si>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石垣市</t>
  </si>
  <si>
    <t>法適用</t>
  </si>
  <si>
    <t>下水道事業</t>
  </si>
  <si>
    <t>農業集落排水</t>
  </si>
  <si>
    <t>F3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</si>
  <si>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</si>
  <si>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</si>
  <si>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</si>
  <si>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</si>
  <si>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</si>
  <si>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</si>
  <si>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</si>
  <si>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</si>
  <si>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</si>
  <si>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</si>
  <si>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</si>
  <si>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</si>
  <si>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</si>
  <si>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①平均値より著しく低い状況で、法適化初年度のため減価償却が進んでいないことが原因です。</t>
    <phoneticPr fontId="4"/>
  </si>
  <si>
    <t>①平均値に近い数値ですが、収益に対して費用が上回っている状況で、これを改善するには、水洗化の向上、使用料の定期的な改定が必要です。
③短期的な債務に対する支払い能力が低い状況ですが、流動負債に建設改良等に充てられた企業債が含まれており、将来、返済等の原資を料金収入により得ることが予定されています。
⑤回収率が100％を下回っており、これは、汚水処理に係る費用が使用料以外の収入で補われている事を表すものです。これを改善するには、使用料の改定が必要です。
⑥平均値より低く高水準のため使用料の改定、維持管理費の削減に取り組む必要があります。
⑦平均値より低い状況のため、今後更に水洗化を進め、利用効率を高める事で有収水量の増加を図る必要があります。
⑧処理区内の水洗化率が、平均値より著しく低い状況です。水洗化向上のため受益者への広報・啓発が必要です。</t>
    <rPh sb="1" eb="4">
      <t>ヘイキンチ</t>
    </rPh>
    <rPh sb="5" eb="6">
      <t>チカ</t>
    </rPh>
    <rPh sb="7" eb="9">
      <t>スウチ</t>
    </rPh>
    <rPh sb="13" eb="15">
      <t>シュウエキ</t>
    </rPh>
    <rPh sb="16" eb="17">
      <t>タイ</t>
    </rPh>
    <rPh sb="19" eb="21">
      <t>ヒヨウ</t>
    </rPh>
    <rPh sb="22" eb="24">
      <t>ウワマワ</t>
    </rPh>
    <rPh sb="28" eb="30">
      <t>ジョウキョウ</t>
    </rPh>
    <rPh sb="35" eb="37">
      <t>カイゼン</t>
    </rPh>
    <rPh sb="42" eb="45">
      <t>スイセンカ</t>
    </rPh>
    <rPh sb="46" eb="48">
      <t>コウジョウ</t>
    </rPh>
    <rPh sb="49" eb="52">
      <t>シヨウリョウ</t>
    </rPh>
    <rPh sb="53" eb="56">
      <t>テイキテキ</t>
    </rPh>
    <rPh sb="57" eb="59">
      <t>カイテイ</t>
    </rPh>
    <rPh sb="60" eb="62">
      <t>ヒツヨウ</t>
    </rPh>
    <rPh sb="69" eb="71">
      <t>サイム</t>
    </rPh>
    <rPh sb="72" eb="73">
      <t>タイ</t>
    </rPh>
    <rPh sb="75" eb="77">
      <t>シハラ</t>
    </rPh>
    <rPh sb="78" eb="80">
      <t>ノウリョク</t>
    </rPh>
    <rPh sb="81" eb="83">
      <t>ホンシ</t>
    </rPh>
    <rPh sb="83" eb="85">
      <t>ジョウキョウ</t>
    </rPh>
    <rPh sb="91" eb="93">
      <t>フサイ</t>
    </rPh>
    <rPh sb="94" eb="96">
      <t>ケンセツ</t>
    </rPh>
    <rPh sb="96" eb="98">
      <t>カイリョウ</t>
    </rPh>
    <rPh sb="98" eb="99">
      <t>トウ</t>
    </rPh>
    <rPh sb="100" eb="101">
      <t>ア</t>
    </rPh>
    <rPh sb="105" eb="108">
      <t>キギョウサイ</t>
    </rPh>
    <rPh sb="109" eb="110">
      <t>フク</t>
    </rPh>
    <rPh sb="116" eb="118">
      <t>ショウライ</t>
    </rPh>
    <rPh sb="119" eb="121">
      <t>ヘンサイ</t>
    </rPh>
    <rPh sb="121" eb="122">
      <t>トウ</t>
    </rPh>
    <rPh sb="123" eb="125">
      <t>ゲンシ</t>
    </rPh>
    <rPh sb="126" eb="128">
      <t>リョウキン</t>
    </rPh>
    <rPh sb="128" eb="129">
      <t>シュウ</t>
    </rPh>
    <rPh sb="130" eb="132">
      <t>シュウニュウ</t>
    </rPh>
    <rPh sb="133" eb="134">
      <t>エ</t>
    </rPh>
    <rPh sb="138" eb="140">
      <t>ヨテイ</t>
    </rPh>
    <rPh sb="153" eb="154">
      <t>アラワ</t>
    </rPh>
    <rPh sb="181" eb="184">
      <t>セツゾクリツ</t>
    </rPh>
    <rPh sb="185" eb="187">
      <t>コウジョウ</t>
    </rPh>
    <rPh sb="188" eb="193">
      <t>イジカンリヒ</t>
    </rPh>
    <rPh sb="194" eb="196">
      <t>サクゲン</t>
    </rPh>
    <rPh sb="199" eb="200">
      <t>ク</t>
    </rPh>
    <rPh sb="208" eb="210">
      <t>カイゼン</t>
    </rPh>
    <rPh sb="215" eb="218">
      <t>シヨウリョウ</t>
    </rPh>
    <rPh sb="219" eb="221">
      <t>カイテイ</t>
    </rPh>
    <rPh sb="222" eb="224">
      <t>ヒツヨウ</t>
    </rPh>
    <rPh sb="234" eb="235">
      <t>ヒク</t>
    </rPh>
    <rPh sb="236" eb="239">
      <t>コウスイジュン</t>
    </rPh>
    <rPh sb="242" eb="245">
      <t>シヨウリョウ</t>
    </rPh>
    <rPh sb="246" eb="248">
      <t>カイテイ</t>
    </rPh>
    <rPh sb="262" eb="264">
      <t>ヒツヨウ</t>
    </rPh>
    <rPh sb="342" eb="343">
      <t>イチジル</t>
    </rPh>
    <rPh sb="352" eb="355">
      <t>スイセンカ</t>
    </rPh>
    <rPh sb="355" eb="357">
      <t>コウジョウ</t>
    </rPh>
    <rPh sb="360" eb="363">
      <t>ジュエキシャ</t>
    </rPh>
    <rPh sb="365" eb="367">
      <t>コウホウ</t>
    </rPh>
    <rPh sb="368" eb="370">
      <t>ケイハツ</t>
    </rPh>
    <rPh sb="371" eb="373">
      <t>ヒツヨウ</t>
    </rPh>
    <phoneticPr fontId="4"/>
  </si>
  <si>
    <t>　本市の農業集落排水事業における、経営の健全性・効率性については、施設の効率性も悪く、水洗化率も低い。経費回収率についても同様に低い。一連の指標を比較検討すると、使用料水準が低く抑えられている事が原因と思慮されますので、更なる水洗化の向上、使用料の定期的な改訂が必要です。今年度策定する「経営戦略」に基づき使用料改定に取り組みます。</t>
    <rPh sb="1" eb="3">
      <t>ホンシ</t>
    </rPh>
    <rPh sb="4" eb="6">
      <t>ノウギョウ</t>
    </rPh>
    <rPh sb="6" eb="8">
      <t>シュウラク</t>
    </rPh>
    <rPh sb="8" eb="10">
      <t>ハイスイ</t>
    </rPh>
    <rPh sb="10" eb="12">
      <t>ジギョウ</t>
    </rPh>
    <rPh sb="17" eb="19">
      <t>ケイエイ</t>
    </rPh>
    <rPh sb="20" eb="23">
      <t>ケンゼンセイ</t>
    </rPh>
    <rPh sb="24" eb="27">
      <t>コウリツセイ</t>
    </rPh>
    <rPh sb="33" eb="35">
      <t>シセツ</t>
    </rPh>
    <rPh sb="36" eb="39">
      <t>コウリツセイ</t>
    </rPh>
    <rPh sb="40" eb="41">
      <t>ワル</t>
    </rPh>
    <rPh sb="43" eb="46">
      <t>スイセンカ</t>
    </rPh>
    <rPh sb="46" eb="47">
      <t>リツ</t>
    </rPh>
    <rPh sb="48" eb="49">
      <t>ヒク</t>
    </rPh>
    <rPh sb="51" eb="53">
      <t>ケイヒ</t>
    </rPh>
    <rPh sb="53" eb="56">
      <t>カイシュウリツ</t>
    </rPh>
    <rPh sb="61" eb="63">
      <t>ドウヨウ</t>
    </rPh>
    <rPh sb="64" eb="65">
      <t>ヒク</t>
    </rPh>
    <rPh sb="67" eb="69">
      <t>イチレン</t>
    </rPh>
    <rPh sb="70" eb="72">
      <t>シヒョウ</t>
    </rPh>
    <rPh sb="73" eb="75">
      <t>ヒカク</t>
    </rPh>
    <rPh sb="75" eb="77">
      <t>ケントウ</t>
    </rPh>
    <rPh sb="81" eb="84">
      <t>シヨウリョウ</t>
    </rPh>
    <rPh sb="84" eb="86">
      <t>スイジュン</t>
    </rPh>
    <rPh sb="87" eb="88">
      <t>ヒク</t>
    </rPh>
    <rPh sb="89" eb="90">
      <t>オサ</t>
    </rPh>
    <rPh sb="96" eb="97">
      <t>コト</t>
    </rPh>
    <rPh sb="98" eb="100">
      <t>ゲンイン</t>
    </rPh>
    <rPh sb="101" eb="103">
      <t>シリョ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</si>
</sst>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0" xfId="0" applyFont="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28C-4AC5-9672-1E6FE39652E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728C-4AC5-9672-1E6FE39652E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29.93</c:v>
                </c:pt>
              </c:numCache>
            </c:numRef>
          </c:val>
          <c:extLst>
            <c:ext xmlns:c16="http://schemas.microsoft.com/office/drawing/2014/chart" uri="{C3380CC4-5D6E-409C-BE32-E72D297353CC}">
              <c16:uniqueId val="{00000000-DF33-49EE-A7CD-9F175CFB284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42.33</c:v>
                </c:pt>
              </c:numCache>
            </c:numRef>
          </c:val>
          <c:smooth val="0"/>
          <c:extLst>
            <c:ext xmlns:c16="http://schemas.microsoft.com/office/drawing/2014/chart" uri="{C3380CC4-5D6E-409C-BE32-E72D297353CC}">
              <c16:uniqueId val="{00000001-DF33-49EE-A7CD-9F175CFB284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41.03</c:v>
                </c:pt>
              </c:numCache>
            </c:numRef>
          </c:val>
          <c:extLst>
            <c:ext xmlns:c16="http://schemas.microsoft.com/office/drawing/2014/chart" uri="{C3380CC4-5D6E-409C-BE32-E72D297353CC}">
              <c16:uniqueId val="{00000000-3503-4FDD-B579-BA756F92A5F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62.5</c:v>
                </c:pt>
              </c:numCache>
            </c:numRef>
          </c:val>
          <c:smooth val="0"/>
          <c:extLst>
            <c:ext xmlns:c16="http://schemas.microsoft.com/office/drawing/2014/chart" uri="{C3380CC4-5D6E-409C-BE32-E72D297353CC}">
              <c16:uniqueId val="{00000001-3503-4FDD-B579-BA756F92A5F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97.6</c:v>
                </c:pt>
              </c:numCache>
            </c:numRef>
          </c:val>
          <c:extLst>
            <c:ext xmlns:c16="http://schemas.microsoft.com/office/drawing/2014/chart" uri="{C3380CC4-5D6E-409C-BE32-E72D297353CC}">
              <c16:uniqueId val="{00000000-DCB5-4AD6-B766-F0975E90DD3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104.22</c:v>
                </c:pt>
              </c:numCache>
            </c:numRef>
          </c:val>
          <c:smooth val="0"/>
          <c:extLst>
            <c:ext xmlns:c16="http://schemas.microsoft.com/office/drawing/2014/chart" uri="{C3380CC4-5D6E-409C-BE32-E72D297353CC}">
              <c16:uniqueId val="{00000001-DCB5-4AD6-B766-F0975E90DD3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4.75</c:v>
                </c:pt>
              </c:numCache>
            </c:numRef>
          </c:val>
          <c:extLst>
            <c:ext xmlns:c16="http://schemas.microsoft.com/office/drawing/2014/chart" uri="{C3380CC4-5D6E-409C-BE32-E72D297353CC}">
              <c16:uniqueId val="{00000000-88FC-4C03-B93C-43D0A6C3D4B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12.06</c:v>
                </c:pt>
              </c:numCache>
            </c:numRef>
          </c:val>
          <c:smooth val="0"/>
          <c:extLst>
            <c:ext xmlns:c16="http://schemas.microsoft.com/office/drawing/2014/chart" uri="{C3380CC4-5D6E-409C-BE32-E72D297353CC}">
              <c16:uniqueId val="{00000001-88FC-4C03-B93C-43D0A6C3D4B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D06-4746-9A5F-DE416DDB621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7D06-4746-9A5F-DE416DDB621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47F-461E-B05E-181E4A9B1B8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23.66</c:v>
                </c:pt>
              </c:numCache>
            </c:numRef>
          </c:val>
          <c:smooth val="0"/>
          <c:extLst>
            <c:ext xmlns:c16="http://schemas.microsoft.com/office/drawing/2014/chart" uri="{C3380CC4-5D6E-409C-BE32-E72D297353CC}">
              <c16:uniqueId val="{00000001-E47F-461E-B05E-181E4A9B1B8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31.54</c:v>
                </c:pt>
              </c:numCache>
            </c:numRef>
          </c:val>
          <c:extLst>
            <c:ext xmlns:c16="http://schemas.microsoft.com/office/drawing/2014/chart" uri="{C3380CC4-5D6E-409C-BE32-E72D297353CC}">
              <c16:uniqueId val="{00000000-A8AD-4F3B-8F3F-090FC1B408D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103.43</c:v>
                </c:pt>
              </c:numCache>
            </c:numRef>
          </c:val>
          <c:smooth val="0"/>
          <c:extLst>
            <c:ext xmlns:c16="http://schemas.microsoft.com/office/drawing/2014/chart" uri="{C3380CC4-5D6E-409C-BE32-E72D297353CC}">
              <c16:uniqueId val="{00000001-A8AD-4F3B-8F3F-090FC1B408D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C45-44EC-8461-63734F8FF80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673.08</c:v>
                </c:pt>
              </c:numCache>
            </c:numRef>
          </c:val>
          <c:smooth val="0"/>
          <c:extLst>
            <c:ext xmlns:c16="http://schemas.microsoft.com/office/drawing/2014/chart" uri="{C3380CC4-5D6E-409C-BE32-E72D297353CC}">
              <c16:uniqueId val="{00000001-CC45-44EC-8461-63734F8FF80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34.89</c:v>
                </c:pt>
              </c:numCache>
            </c:numRef>
          </c:val>
          <c:extLst>
            <c:ext xmlns:c16="http://schemas.microsoft.com/office/drawing/2014/chart" uri="{C3380CC4-5D6E-409C-BE32-E72D297353CC}">
              <c16:uniqueId val="{00000000-13ED-44C8-888B-8C4E1C4118A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42.44</c:v>
                </c:pt>
              </c:numCache>
            </c:numRef>
          </c:val>
          <c:smooth val="0"/>
          <c:extLst>
            <c:ext xmlns:c16="http://schemas.microsoft.com/office/drawing/2014/chart" uri="{C3380CC4-5D6E-409C-BE32-E72D297353CC}">
              <c16:uniqueId val="{00000001-13ED-44C8-888B-8C4E1C4118A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240.3</c:v>
                </c:pt>
              </c:numCache>
            </c:numRef>
          </c:val>
          <c:extLst>
            <c:ext xmlns:c16="http://schemas.microsoft.com/office/drawing/2014/chart" uri="{C3380CC4-5D6E-409C-BE32-E72D297353CC}">
              <c16:uniqueId val="{00000000-27A8-444B-A631-CA8BFF29AC4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284.54000000000002</c:v>
                </c:pt>
              </c:numCache>
            </c:numRef>
          </c:val>
          <c:smooth val="0"/>
          <c:extLst>
            <c:ext xmlns:c16="http://schemas.microsoft.com/office/drawing/2014/chart" uri="{C3380CC4-5D6E-409C-BE32-E72D297353CC}">
              <c16:uniqueId val="{00000001-27A8-444B-A631-CA8BFF29AC4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CG58" sqref="CG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沖縄県　石垣市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F3</v>
      </c>
      <c r="X8" s="49"/>
      <c r="Y8" s="49"/>
      <c r="Z8" s="49"/>
      <c r="AA8" s="49"/>
      <c r="AB8" s="49"/>
      <c r="AC8" s="49"/>
      <c r="AD8" s="50" t="str">
        <f>データ!$M$6</f>
        <v>非設置</v>
      </c>
      <c r="AE8" s="50"/>
      <c r="AF8" s="50"/>
      <c r="AG8" s="50"/>
      <c r="AH8" s="50"/>
      <c r="AI8" s="50"/>
      <c r="AJ8" s="50"/>
      <c r="AK8" s="3"/>
      <c r="AL8" s="51">
        <f>データ!S6</f>
        <v>49824</v>
      </c>
      <c r="AM8" s="51"/>
      <c r="AN8" s="51"/>
      <c r="AO8" s="51"/>
      <c r="AP8" s="51"/>
      <c r="AQ8" s="51"/>
      <c r="AR8" s="51"/>
      <c r="AS8" s="51"/>
      <c r="AT8" s="46">
        <f>データ!T6</f>
        <v>229.15</v>
      </c>
      <c r="AU8" s="46"/>
      <c r="AV8" s="46"/>
      <c r="AW8" s="46"/>
      <c r="AX8" s="46"/>
      <c r="AY8" s="46"/>
      <c r="AZ8" s="46"/>
      <c r="BA8" s="46"/>
      <c r="BB8" s="46">
        <f>データ!U6</f>
        <v>217.43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93.22</v>
      </c>
      <c r="J10" s="46"/>
      <c r="K10" s="46"/>
      <c r="L10" s="46"/>
      <c r="M10" s="46"/>
      <c r="N10" s="46"/>
      <c r="O10" s="46"/>
      <c r="P10" s="46">
        <f>データ!P6</f>
        <v>15.22</v>
      </c>
      <c r="Q10" s="46"/>
      <c r="R10" s="46"/>
      <c r="S10" s="46"/>
      <c r="T10" s="46"/>
      <c r="U10" s="46"/>
      <c r="V10" s="46"/>
      <c r="W10" s="46">
        <f>データ!Q6</f>
        <v>102.83</v>
      </c>
      <c r="X10" s="46"/>
      <c r="Y10" s="46"/>
      <c r="Z10" s="46"/>
      <c r="AA10" s="46"/>
      <c r="AB10" s="46"/>
      <c r="AC10" s="46"/>
      <c r="AD10" s="51">
        <f>データ!R6</f>
        <v>1430</v>
      </c>
      <c r="AE10" s="51"/>
      <c r="AF10" s="51"/>
      <c r="AG10" s="51"/>
      <c r="AH10" s="51"/>
      <c r="AI10" s="51"/>
      <c r="AJ10" s="51"/>
      <c r="AK10" s="2"/>
      <c r="AL10" s="51">
        <f>データ!V6</f>
        <v>7461</v>
      </c>
      <c r="AM10" s="51"/>
      <c r="AN10" s="51"/>
      <c r="AO10" s="51"/>
      <c r="AP10" s="51"/>
      <c r="AQ10" s="51"/>
      <c r="AR10" s="51"/>
      <c r="AS10" s="51"/>
      <c r="AT10" s="46">
        <f>データ!W6</f>
        <v>2.95</v>
      </c>
      <c r="AU10" s="46"/>
      <c r="AV10" s="46"/>
      <c r="AW10" s="46"/>
      <c r="AX10" s="46"/>
      <c r="AY10" s="46"/>
      <c r="AZ10" s="46"/>
      <c r="BA10" s="46"/>
      <c r="BB10" s="46">
        <f>データ!X6</f>
        <v>2529.15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76"/>
      <c r="BN16" s="76"/>
      <c r="BO16" s="76"/>
      <c r="BP16" s="76"/>
      <c r="BQ16" s="76"/>
      <c r="BR16" s="76"/>
      <c r="BS16" s="76"/>
      <c r="BT16" s="76"/>
      <c r="BU16" s="76"/>
      <c r="BV16" s="76"/>
      <c r="BW16" s="76"/>
      <c r="BX16" s="76"/>
      <c r="BY16" s="76"/>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76"/>
      <c r="BN17" s="76"/>
      <c r="BO17" s="76"/>
      <c r="BP17" s="76"/>
      <c r="BQ17" s="76"/>
      <c r="BR17" s="76"/>
      <c r="BS17" s="76"/>
      <c r="BT17" s="76"/>
      <c r="BU17" s="76"/>
      <c r="BV17" s="76"/>
      <c r="BW17" s="76"/>
      <c r="BX17" s="76"/>
      <c r="BY17" s="76"/>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76"/>
      <c r="BN18" s="76"/>
      <c r="BO18" s="76"/>
      <c r="BP18" s="76"/>
      <c r="BQ18" s="76"/>
      <c r="BR18" s="76"/>
      <c r="BS18" s="76"/>
      <c r="BT18" s="76"/>
      <c r="BU18" s="76"/>
      <c r="BV18" s="76"/>
      <c r="BW18" s="76"/>
      <c r="BX18" s="76"/>
      <c r="BY18" s="76"/>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76"/>
      <c r="BN19" s="76"/>
      <c r="BO19" s="76"/>
      <c r="BP19" s="76"/>
      <c r="BQ19" s="76"/>
      <c r="BR19" s="76"/>
      <c r="BS19" s="76"/>
      <c r="BT19" s="76"/>
      <c r="BU19" s="76"/>
      <c r="BV19" s="76"/>
      <c r="BW19" s="76"/>
      <c r="BX19" s="76"/>
      <c r="BY19" s="76"/>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76"/>
      <c r="BN20" s="76"/>
      <c r="BO20" s="76"/>
      <c r="BP20" s="76"/>
      <c r="BQ20" s="76"/>
      <c r="BR20" s="76"/>
      <c r="BS20" s="76"/>
      <c r="BT20" s="76"/>
      <c r="BU20" s="76"/>
      <c r="BV20" s="76"/>
      <c r="BW20" s="76"/>
      <c r="BX20" s="76"/>
      <c r="BY20" s="76"/>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76"/>
      <c r="BN21" s="76"/>
      <c r="BO21" s="76"/>
      <c r="BP21" s="76"/>
      <c r="BQ21" s="76"/>
      <c r="BR21" s="76"/>
      <c r="BS21" s="76"/>
      <c r="BT21" s="76"/>
      <c r="BU21" s="76"/>
      <c r="BV21" s="76"/>
      <c r="BW21" s="76"/>
      <c r="BX21" s="76"/>
      <c r="BY21" s="76"/>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76"/>
      <c r="BN22" s="76"/>
      <c r="BO22" s="76"/>
      <c r="BP22" s="76"/>
      <c r="BQ22" s="76"/>
      <c r="BR22" s="76"/>
      <c r="BS22" s="76"/>
      <c r="BT22" s="76"/>
      <c r="BU22" s="76"/>
      <c r="BV22" s="76"/>
      <c r="BW22" s="76"/>
      <c r="BX22" s="76"/>
      <c r="BY22" s="76"/>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76"/>
      <c r="BN23" s="76"/>
      <c r="BO23" s="76"/>
      <c r="BP23" s="76"/>
      <c r="BQ23" s="76"/>
      <c r="BR23" s="76"/>
      <c r="BS23" s="76"/>
      <c r="BT23" s="76"/>
      <c r="BU23" s="76"/>
      <c r="BV23" s="76"/>
      <c r="BW23" s="76"/>
      <c r="BX23" s="76"/>
      <c r="BY23" s="76"/>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76"/>
      <c r="BN24" s="76"/>
      <c r="BO24" s="76"/>
      <c r="BP24" s="76"/>
      <c r="BQ24" s="76"/>
      <c r="BR24" s="76"/>
      <c r="BS24" s="76"/>
      <c r="BT24" s="76"/>
      <c r="BU24" s="76"/>
      <c r="BV24" s="76"/>
      <c r="BW24" s="76"/>
      <c r="BX24" s="76"/>
      <c r="BY24" s="76"/>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76"/>
      <c r="BN25" s="76"/>
      <c r="BO25" s="76"/>
      <c r="BP25" s="76"/>
      <c r="BQ25" s="76"/>
      <c r="BR25" s="76"/>
      <c r="BS25" s="76"/>
      <c r="BT25" s="76"/>
      <c r="BU25" s="76"/>
      <c r="BV25" s="76"/>
      <c r="BW25" s="76"/>
      <c r="BX25" s="76"/>
      <c r="BY25" s="76"/>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76"/>
      <c r="BN26" s="76"/>
      <c r="BO26" s="76"/>
      <c r="BP26" s="76"/>
      <c r="BQ26" s="76"/>
      <c r="BR26" s="76"/>
      <c r="BS26" s="76"/>
      <c r="BT26" s="76"/>
      <c r="BU26" s="76"/>
      <c r="BV26" s="76"/>
      <c r="BW26" s="76"/>
      <c r="BX26" s="76"/>
      <c r="BY26" s="76"/>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76"/>
      <c r="BN27" s="76"/>
      <c r="BO27" s="76"/>
      <c r="BP27" s="76"/>
      <c r="BQ27" s="76"/>
      <c r="BR27" s="76"/>
      <c r="BS27" s="76"/>
      <c r="BT27" s="76"/>
      <c r="BU27" s="76"/>
      <c r="BV27" s="76"/>
      <c r="BW27" s="76"/>
      <c r="BX27" s="76"/>
      <c r="BY27" s="76"/>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76"/>
      <c r="BN28" s="76"/>
      <c r="BO28" s="76"/>
      <c r="BP28" s="76"/>
      <c r="BQ28" s="76"/>
      <c r="BR28" s="76"/>
      <c r="BS28" s="76"/>
      <c r="BT28" s="76"/>
      <c r="BU28" s="76"/>
      <c r="BV28" s="76"/>
      <c r="BW28" s="76"/>
      <c r="BX28" s="76"/>
      <c r="BY28" s="76"/>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76"/>
      <c r="BN29" s="76"/>
      <c r="BO29" s="76"/>
      <c r="BP29" s="76"/>
      <c r="BQ29" s="76"/>
      <c r="BR29" s="76"/>
      <c r="BS29" s="76"/>
      <c r="BT29" s="76"/>
      <c r="BU29" s="76"/>
      <c r="BV29" s="76"/>
      <c r="BW29" s="76"/>
      <c r="BX29" s="76"/>
      <c r="BY29" s="76"/>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76"/>
      <c r="BN30" s="76"/>
      <c r="BO30" s="76"/>
      <c r="BP30" s="76"/>
      <c r="BQ30" s="76"/>
      <c r="BR30" s="76"/>
      <c r="BS30" s="76"/>
      <c r="BT30" s="76"/>
      <c r="BU30" s="76"/>
      <c r="BV30" s="76"/>
      <c r="BW30" s="76"/>
      <c r="BX30" s="76"/>
      <c r="BY30" s="76"/>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76"/>
      <c r="BN31" s="76"/>
      <c r="BO31" s="76"/>
      <c r="BP31" s="76"/>
      <c r="BQ31" s="76"/>
      <c r="BR31" s="76"/>
      <c r="BS31" s="76"/>
      <c r="BT31" s="76"/>
      <c r="BU31" s="76"/>
      <c r="BV31" s="76"/>
      <c r="BW31" s="76"/>
      <c r="BX31" s="76"/>
      <c r="BY31" s="76"/>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76"/>
      <c r="BN32" s="76"/>
      <c r="BO32" s="76"/>
      <c r="BP32" s="76"/>
      <c r="BQ32" s="76"/>
      <c r="BR32" s="76"/>
      <c r="BS32" s="76"/>
      <c r="BT32" s="76"/>
      <c r="BU32" s="76"/>
      <c r="BV32" s="76"/>
      <c r="BW32" s="76"/>
      <c r="BX32" s="76"/>
      <c r="BY32" s="76"/>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76"/>
      <c r="BN33" s="76"/>
      <c r="BO33" s="76"/>
      <c r="BP33" s="76"/>
      <c r="BQ33" s="76"/>
      <c r="BR33" s="76"/>
      <c r="BS33" s="76"/>
      <c r="BT33" s="76"/>
      <c r="BU33" s="76"/>
      <c r="BV33" s="76"/>
      <c r="BW33" s="76"/>
      <c r="BX33" s="76"/>
      <c r="BY33" s="76"/>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76"/>
      <c r="BN34" s="76"/>
      <c r="BO34" s="76"/>
      <c r="BP34" s="76"/>
      <c r="BQ34" s="76"/>
      <c r="BR34" s="76"/>
      <c r="BS34" s="76"/>
      <c r="BT34" s="76"/>
      <c r="BU34" s="76"/>
      <c r="BV34" s="76"/>
      <c r="BW34" s="76"/>
      <c r="BX34" s="76"/>
      <c r="BY34" s="76"/>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76"/>
      <c r="BN35" s="76"/>
      <c r="BO35" s="76"/>
      <c r="BP35" s="76"/>
      <c r="BQ35" s="76"/>
      <c r="BR35" s="76"/>
      <c r="BS35" s="76"/>
      <c r="BT35" s="76"/>
      <c r="BU35" s="76"/>
      <c r="BV35" s="76"/>
      <c r="BW35" s="76"/>
      <c r="BX35" s="76"/>
      <c r="BY35" s="76"/>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76"/>
      <c r="BN36" s="76"/>
      <c r="BO36" s="76"/>
      <c r="BP36" s="76"/>
      <c r="BQ36" s="76"/>
      <c r="BR36" s="76"/>
      <c r="BS36" s="76"/>
      <c r="BT36" s="76"/>
      <c r="BU36" s="76"/>
      <c r="BV36" s="76"/>
      <c r="BW36" s="76"/>
      <c r="BX36" s="76"/>
      <c r="BY36" s="76"/>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76"/>
      <c r="BN37" s="76"/>
      <c r="BO37" s="76"/>
      <c r="BP37" s="76"/>
      <c r="BQ37" s="76"/>
      <c r="BR37" s="76"/>
      <c r="BS37" s="76"/>
      <c r="BT37" s="76"/>
      <c r="BU37" s="76"/>
      <c r="BV37" s="76"/>
      <c r="BW37" s="76"/>
      <c r="BX37" s="76"/>
      <c r="BY37" s="76"/>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76"/>
      <c r="BN38" s="76"/>
      <c r="BO38" s="76"/>
      <c r="BP38" s="76"/>
      <c r="BQ38" s="76"/>
      <c r="BR38" s="76"/>
      <c r="BS38" s="76"/>
      <c r="BT38" s="76"/>
      <c r="BU38" s="76"/>
      <c r="BV38" s="76"/>
      <c r="BW38" s="76"/>
      <c r="BX38" s="76"/>
      <c r="BY38" s="76"/>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76"/>
      <c r="BN39" s="76"/>
      <c r="BO39" s="76"/>
      <c r="BP39" s="76"/>
      <c r="BQ39" s="76"/>
      <c r="BR39" s="76"/>
      <c r="BS39" s="76"/>
      <c r="BT39" s="76"/>
      <c r="BU39" s="76"/>
      <c r="BV39" s="76"/>
      <c r="BW39" s="76"/>
      <c r="BX39" s="76"/>
      <c r="BY39" s="76"/>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76"/>
      <c r="BN40" s="76"/>
      <c r="BO40" s="76"/>
      <c r="BP40" s="76"/>
      <c r="BQ40" s="76"/>
      <c r="BR40" s="76"/>
      <c r="BS40" s="76"/>
      <c r="BT40" s="76"/>
      <c r="BU40" s="76"/>
      <c r="BV40" s="76"/>
      <c r="BW40" s="76"/>
      <c r="BX40" s="76"/>
      <c r="BY40" s="76"/>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76"/>
      <c r="BN41" s="76"/>
      <c r="BO41" s="76"/>
      <c r="BP41" s="76"/>
      <c r="BQ41" s="76"/>
      <c r="BR41" s="76"/>
      <c r="BS41" s="76"/>
      <c r="BT41" s="76"/>
      <c r="BU41" s="76"/>
      <c r="BV41" s="76"/>
      <c r="BW41" s="76"/>
      <c r="BX41" s="76"/>
      <c r="BY41" s="76"/>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76"/>
      <c r="BN42" s="76"/>
      <c r="BO42" s="76"/>
      <c r="BP42" s="76"/>
      <c r="BQ42" s="76"/>
      <c r="BR42" s="76"/>
      <c r="BS42" s="76"/>
      <c r="BT42" s="76"/>
      <c r="BU42" s="76"/>
      <c r="BV42" s="76"/>
      <c r="BW42" s="76"/>
      <c r="BX42" s="76"/>
      <c r="BY42" s="76"/>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76"/>
      <c r="BN43" s="76"/>
      <c r="BO43" s="76"/>
      <c r="BP43" s="76"/>
      <c r="BQ43" s="76"/>
      <c r="BR43" s="76"/>
      <c r="BS43" s="76"/>
      <c r="BT43" s="76"/>
      <c r="BU43" s="76"/>
      <c r="BV43" s="76"/>
      <c r="BW43" s="76"/>
      <c r="BX43" s="76"/>
      <c r="BY43" s="76"/>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FZPU60rEG79x0fOEaIHT1rv6PNGT2GrX5+11hTq1fE/OBWMl0BUv7MJ+JqrmzekXS+ITRvJ+Zhb1eQYQF6+C6A==" saltValue="8RO6hxlnrzE7lsPYVh1Yf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8" t="s">
        <v>55</v>
      </c>
      <c r="B4" s="30"/>
      <c r="C4" s="30"/>
      <c r="D4" s="30"/>
      <c r="E4" s="30"/>
      <c r="F4" s="30"/>
      <c r="G4" s="30"/>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472077</v>
      </c>
      <c r="D6" s="33">
        <f t="shared" si="3"/>
        <v>46</v>
      </c>
      <c r="E6" s="33">
        <f t="shared" si="3"/>
        <v>17</v>
      </c>
      <c r="F6" s="33">
        <f t="shared" si="3"/>
        <v>5</v>
      </c>
      <c r="G6" s="33">
        <f t="shared" si="3"/>
        <v>0</v>
      </c>
      <c r="H6" s="33" t="str">
        <f t="shared" si="3"/>
        <v>沖縄県　石垣市</v>
      </c>
      <c r="I6" s="33" t="str">
        <f t="shared" si="3"/>
        <v>法適用</v>
      </c>
      <c r="J6" s="33" t="str">
        <f t="shared" si="3"/>
        <v>下水道事業</v>
      </c>
      <c r="K6" s="33" t="str">
        <f t="shared" si="3"/>
        <v>農業集落排水</v>
      </c>
      <c r="L6" s="33" t="str">
        <f t="shared" si="3"/>
        <v>F3</v>
      </c>
      <c r="M6" s="33" t="str">
        <f t="shared" si="3"/>
        <v>非設置</v>
      </c>
      <c r="N6" s="34" t="str">
        <f t="shared" si="3"/>
        <v>-</v>
      </c>
      <c r="O6" s="34">
        <f t="shared" si="3"/>
        <v>93.22</v>
      </c>
      <c r="P6" s="34">
        <f t="shared" si="3"/>
        <v>15.22</v>
      </c>
      <c r="Q6" s="34">
        <f t="shared" si="3"/>
        <v>102.83</v>
      </c>
      <c r="R6" s="34">
        <f t="shared" si="3"/>
        <v>1430</v>
      </c>
      <c r="S6" s="34">
        <f t="shared" si="3"/>
        <v>49824</v>
      </c>
      <c r="T6" s="34">
        <f t="shared" si="3"/>
        <v>229.15</v>
      </c>
      <c r="U6" s="34">
        <f t="shared" si="3"/>
        <v>217.43</v>
      </c>
      <c r="V6" s="34">
        <f t="shared" si="3"/>
        <v>7461</v>
      </c>
      <c r="W6" s="34">
        <f t="shared" si="3"/>
        <v>2.95</v>
      </c>
      <c r="X6" s="34">
        <f t="shared" si="3"/>
        <v>2529.15</v>
      </c>
      <c r="Y6" s="35" t="str">
        <f>IF(Y7="",NA(),Y7)</f>
        <v>-</v>
      </c>
      <c r="Z6" s="35" t="str">
        <f t="shared" ref="Z6:AH6" si="4">IF(Z7="",NA(),Z7)</f>
        <v>-</v>
      </c>
      <c r="AA6" s="35" t="str">
        <f t="shared" si="4"/>
        <v>-</v>
      </c>
      <c r="AB6" s="35" t="str">
        <f t="shared" si="4"/>
        <v>-</v>
      </c>
      <c r="AC6" s="35">
        <f t="shared" si="4"/>
        <v>97.6</v>
      </c>
      <c r="AD6" s="35" t="str">
        <f t="shared" si="4"/>
        <v>-</v>
      </c>
      <c r="AE6" s="35" t="str">
        <f t="shared" si="4"/>
        <v>-</v>
      </c>
      <c r="AF6" s="35" t="str">
        <f t="shared" si="4"/>
        <v>-</v>
      </c>
      <c r="AG6" s="35" t="str">
        <f t="shared" si="4"/>
        <v>-</v>
      </c>
      <c r="AH6" s="35">
        <f t="shared" si="4"/>
        <v>104.22</v>
      </c>
      <c r="AI6" s="34" t="str">
        <f>IF(AI7="","",IF(AI7="-","【-】","【"&amp;SUBSTITUTE(TEXT(AI7,"#,##0.00"),"-","△")&amp;"】"))</f>
        <v>【102.97】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23.66</v>
      </c>
      <c r="AT6" s="34" t="str">
        <f>IF(AT7="","",IF(AT7="-","【-】","【"&amp;SUBSTITUTE(TEXT(AT7,"#,##0.00"),"-","△")&amp;"】"))</f>
        <v>【165.48】</v>
      </c>
      <c r="AU6" s="35" t="str">
        <f>IF(AU7="",NA(),AU7)</f>
        <v>-</v>
      </c>
      <c r="AV6" s="35" t="str">
        <f t="shared" ref="AV6:BD6" si="6">IF(AV7="",NA(),AV7)</f>
        <v>-</v>
      </c>
      <c r="AW6" s="35" t="str">
        <f t="shared" si="6"/>
        <v>-</v>
      </c>
      <c r="AX6" s="35" t="str">
        <f t="shared" si="6"/>
        <v>-</v>
      </c>
      <c r="AY6" s="35">
        <f t="shared" si="6"/>
        <v>31.54</v>
      </c>
      <c r="AZ6" s="35" t="str">
        <f t="shared" si="6"/>
        <v>-</v>
      </c>
      <c r="BA6" s="35" t="str">
        <f t="shared" si="6"/>
        <v>-</v>
      </c>
      <c r="BB6" s="35" t="str">
        <f t="shared" si="6"/>
        <v>-</v>
      </c>
      <c r="BC6" s="35" t="str">
        <f t="shared" si="6"/>
        <v>-</v>
      </c>
      <c r="BD6" s="35">
        <f t="shared" si="6"/>
        <v>103.43</v>
      </c>
      <c r="BE6" s="34" t="str">
        <f>IF(BE7="","",IF(BE7="-","【-】","【"&amp;SUBSTITUTE(TEXT(BE7,"#,##0.00"),"-","△")&amp;"】"))</f>
        <v>【33.84】</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673.08</v>
      </c>
      <c r="BP6" s="34" t="str">
        <f>IF(BP7="","",IF(BP7="-","【-】","【"&amp;SUBSTITUTE(TEXT(BP7,"#,##0.00"),"-","△")&amp;"】"))</f>
        <v>【765.47】</v>
      </c>
      <c r="BQ6" s="35" t="str">
        <f>IF(BQ7="",NA(),BQ7)</f>
        <v>-</v>
      </c>
      <c r="BR6" s="35" t="str">
        <f t="shared" ref="BR6:BZ6" si="8">IF(BR7="",NA(),BR7)</f>
        <v>-</v>
      </c>
      <c r="BS6" s="35" t="str">
        <f t="shared" si="8"/>
        <v>-</v>
      </c>
      <c r="BT6" s="35" t="str">
        <f t="shared" si="8"/>
        <v>-</v>
      </c>
      <c r="BU6" s="35">
        <f t="shared" si="8"/>
        <v>34.89</v>
      </c>
      <c r="BV6" s="35" t="str">
        <f t="shared" si="8"/>
        <v>-</v>
      </c>
      <c r="BW6" s="35" t="str">
        <f t="shared" si="8"/>
        <v>-</v>
      </c>
      <c r="BX6" s="35" t="str">
        <f t="shared" si="8"/>
        <v>-</v>
      </c>
      <c r="BY6" s="35" t="str">
        <f t="shared" si="8"/>
        <v>-</v>
      </c>
      <c r="BZ6" s="35">
        <f t="shared" si="8"/>
        <v>42.44</v>
      </c>
      <c r="CA6" s="34" t="str">
        <f>IF(CA7="","",IF(CA7="-","【-】","【"&amp;SUBSTITUTE(TEXT(CA7,"#,##0.00"),"-","△")&amp;"】"))</f>
        <v>【59.59】</v>
      </c>
      <c r="CB6" s="35" t="str">
        <f>IF(CB7="",NA(),CB7)</f>
        <v>-</v>
      </c>
      <c r="CC6" s="35" t="str">
        <f t="shared" ref="CC6:CK6" si="9">IF(CC7="",NA(),CC7)</f>
        <v>-</v>
      </c>
      <c r="CD6" s="35" t="str">
        <f t="shared" si="9"/>
        <v>-</v>
      </c>
      <c r="CE6" s="35" t="str">
        <f t="shared" si="9"/>
        <v>-</v>
      </c>
      <c r="CF6" s="35">
        <f t="shared" si="9"/>
        <v>240.3</v>
      </c>
      <c r="CG6" s="35" t="str">
        <f t="shared" si="9"/>
        <v>-</v>
      </c>
      <c r="CH6" s="35" t="str">
        <f t="shared" si="9"/>
        <v>-</v>
      </c>
      <c r="CI6" s="35" t="str">
        <f t="shared" si="9"/>
        <v>-</v>
      </c>
      <c r="CJ6" s="35" t="str">
        <f t="shared" si="9"/>
        <v>-</v>
      </c>
      <c r="CK6" s="35">
        <f t="shared" si="9"/>
        <v>284.54000000000002</v>
      </c>
      <c r="CL6" s="34" t="str">
        <f>IF(CL7="","",IF(CL7="-","【-】","【"&amp;SUBSTITUTE(TEXT(CL7,"#,##0.00"),"-","△")&amp;"】"))</f>
        <v>【257.86】</v>
      </c>
      <c r="CM6" s="35" t="str">
        <f>IF(CM7="",NA(),CM7)</f>
        <v>-</v>
      </c>
      <c r="CN6" s="35" t="str">
        <f t="shared" ref="CN6:CV6" si="10">IF(CN7="",NA(),CN7)</f>
        <v>-</v>
      </c>
      <c r="CO6" s="35" t="str">
        <f t="shared" si="10"/>
        <v>-</v>
      </c>
      <c r="CP6" s="35" t="str">
        <f t="shared" si="10"/>
        <v>-</v>
      </c>
      <c r="CQ6" s="35">
        <f t="shared" si="10"/>
        <v>29.93</v>
      </c>
      <c r="CR6" s="35" t="str">
        <f t="shared" si="10"/>
        <v>-</v>
      </c>
      <c r="CS6" s="35" t="str">
        <f t="shared" si="10"/>
        <v>-</v>
      </c>
      <c r="CT6" s="35" t="str">
        <f t="shared" si="10"/>
        <v>-</v>
      </c>
      <c r="CU6" s="35" t="str">
        <f t="shared" si="10"/>
        <v>-</v>
      </c>
      <c r="CV6" s="35">
        <f t="shared" si="10"/>
        <v>42.33</v>
      </c>
      <c r="CW6" s="34" t="str">
        <f>IF(CW7="","",IF(CW7="-","【-】","【"&amp;SUBSTITUTE(TEXT(CW7,"#,##0.00"),"-","△")&amp;"】"))</f>
        <v>【51.30】</v>
      </c>
      <c r="CX6" s="35" t="str">
        <f>IF(CX7="",NA(),CX7)</f>
        <v>-</v>
      </c>
      <c r="CY6" s="35" t="str">
        <f t="shared" ref="CY6:DG6" si="11">IF(CY7="",NA(),CY7)</f>
        <v>-</v>
      </c>
      <c r="CZ6" s="35" t="str">
        <f t="shared" si="11"/>
        <v>-</v>
      </c>
      <c r="DA6" s="35" t="str">
        <f t="shared" si="11"/>
        <v>-</v>
      </c>
      <c r="DB6" s="35">
        <f t="shared" si="11"/>
        <v>41.03</v>
      </c>
      <c r="DC6" s="35" t="str">
        <f t="shared" si="11"/>
        <v>-</v>
      </c>
      <c r="DD6" s="35" t="str">
        <f t="shared" si="11"/>
        <v>-</v>
      </c>
      <c r="DE6" s="35" t="str">
        <f t="shared" si="11"/>
        <v>-</v>
      </c>
      <c r="DF6" s="35" t="str">
        <f t="shared" si="11"/>
        <v>-</v>
      </c>
      <c r="DG6" s="35">
        <f t="shared" si="11"/>
        <v>62.5</v>
      </c>
      <c r="DH6" s="34" t="str">
        <f>IF(DH7="","",IF(DH7="-","【-】","【"&amp;SUBSTITUTE(TEXT(DH7,"#,##0.00"),"-","△")&amp;"】"))</f>
        <v>【86.22】</v>
      </c>
      <c r="DI6" s="35" t="str">
        <f>IF(DI7="",NA(),DI7)</f>
        <v>-</v>
      </c>
      <c r="DJ6" s="35" t="str">
        <f t="shared" ref="DJ6:DR6" si="12">IF(DJ7="",NA(),DJ7)</f>
        <v>-</v>
      </c>
      <c r="DK6" s="35" t="str">
        <f t="shared" si="12"/>
        <v>-</v>
      </c>
      <c r="DL6" s="35" t="str">
        <f t="shared" si="12"/>
        <v>-</v>
      </c>
      <c r="DM6" s="35">
        <f t="shared" si="12"/>
        <v>4.75</v>
      </c>
      <c r="DN6" s="35" t="str">
        <f t="shared" si="12"/>
        <v>-</v>
      </c>
      <c r="DO6" s="35" t="str">
        <f t="shared" si="12"/>
        <v>-</v>
      </c>
      <c r="DP6" s="35" t="str">
        <f t="shared" si="12"/>
        <v>-</v>
      </c>
      <c r="DQ6" s="35" t="str">
        <f t="shared" si="12"/>
        <v>-</v>
      </c>
      <c r="DR6" s="35">
        <f t="shared" si="12"/>
        <v>12.06</v>
      </c>
      <c r="DS6" s="34" t="str">
        <f>IF(DS7="","",IF(DS7="-","【-】","【"&amp;SUBSTITUTE(TEXT(DS7,"#,##0.00"),"-","△")&amp;"】"))</f>
        <v>【24.97】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4">
        <f t="shared" si="14"/>
        <v>0</v>
      </c>
      <c r="EO6" s="34" t="str">
        <f>IF(EO7="","",IF(EO7="-","【-】","【"&amp;SUBSTITUTE(TEXT(EO7,"#,##0.00"),"-","△")&amp;"】"))</f>
        <v>【0.02】</v>
      </c>
    </row>
    <row r="7" spans="1:148" s="36" customFormat="1" x14ac:dyDescent="0.15">
      <c r="A7" s="28"/>
      <c r="B7" s="37">
        <v>2019</v>
      </c>
      <c r="C7" s="37">
        <v>472077</v>
      </c>
      <c r="D7" s="37">
        <v>46</v>
      </c>
      <c r="E7" s="37">
        <v>17</v>
      </c>
      <c r="F7" s="37">
        <v>5</v>
      </c>
      <c r="G7" s="37">
        <v>0</v>
      </c>
      <c r="H7" s="37" t="s">
        <v>96</v>
      </c>
      <c r="I7" s="37" t="s">
        <v>97</v>
      </c>
      <c r="J7" s="37" t="s">
        <v>98</v>
      </c>
      <c r="K7" s="37" t="s">
        <v>99</v>
      </c>
      <c r="L7" s="37" t="s">
        <v>100</v>
      </c>
      <c r="M7" s="37" t="s">
        <v>101</v>
      </c>
      <c r="N7" s="38" t="s">
        <v>102</v>
      </c>
      <c r="O7" s="38">
        <v>93.22</v>
      </c>
      <c r="P7" s="38">
        <v>15.22</v>
      </c>
      <c r="Q7" s="38">
        <v>102.83</v>
      </c>
      <c r="R7" s="38">
        <v>1430</v>
      </c>
      <c r="S7" s="38">
        <v>49824</v>
      </c>
      <c r="T7" s="38">
        <v>229.15</v>
      </c>
      <c r="U7" s="38">
        <v>217.43</v>
      </c>
      <c r="V7" s="38">
        <v>7461</v>
      </c>
      <c r="W7" s="38">
        <v>2.95</v>
      </c>
      <c r="X7" s="38">
        <v>2529.15</v>
      </c>
      <c r="Y7" s="38" t="s">
        <v>102</v>
      </c>
      <c r="Z7" s="38" t="s">
        <v>102</v>
      </c>
      <c r="AA7" s="38" t="s">
        <v>102</v>
      </c>
      <c r="AB7" s="38" t="s">
        <v>102</v>
      </c>
      <c r="AC7" s="38">
        <v>97.6</v>
      </c>
      <c r="AD7" s="38" t="s">
        <v>102</v>
      </c>
      <c r="AE7" s="38" t="s">
        <v>102</v>
      </c>
      <c r="AF7" s="38" t="s">
        <v>102</v>
      </c>
      <c r="AG7" s="38" t="s">
        <v>102</v>
      </c>
      <c r="AH7" s="38">
        <v>104.22</v>
      </c>
      <c r="AI7" s="38">
        <v>102.97</v>
      </c>
      <c r="AJ7" s="38" t="s">
        <v>102</v>
      </c>
      <c r="AK7" s="38" t="s">
        <v>102</v>
      </c>
      <c r="AL7" s="38" t="s">
        <v>102</v>
      </c>
      <c r="AM7" s="38" t="s">
        <v>102</v>
      </c>
      <c r="AN7" s="38">
        <v>0</v>
      </c>
      <c r="AO7" s="38" t="s">
        <v>102</v>
      </c>
      <c r="AP7" s="38" t="s">
        <v>102</v>
      </c>
      <c r="AQ7" s="38" t="s">
        <v>102</v>
      </c>
      <c r="AR7" s="38" t="s">
        <v>102</v>
      </c>
      <c r="AS7" s="38">
        <v>23.66</v>
      </c>
      <c r="AT7" s="38">
        <v>165.48</v>
      </c>
      <c r="AU7" s="38" t="s">
        <v>102</v>
      </c>
      <c r="AV7" s="38" t="s">
        <v>102</v>
      </c>
      <c r="AW7" s="38" t="s">
        <v>102</v>
      </c>
      <c r="AX7" s="38" t="s">
        <v>102</v>
      </c>
      <c r="AY7" s="38">
        <v>31.54</v>
      </c>
      <c r="AZ7" s="38" t="s">
        <v>102</v>
      </c>
      <c r="BA7" s="38" t="s">
        <v>102</v>
      </c>
      <c r="BB7" s="38" t="s">
        <v>102</v>
      </c>
      <c r="BC7" s="38" t="s">
        <v>102</v>
      </c>
      <c r="BD7" s="38">
        <v>103.43</v>
      </c>
      <c r="BE7" s="38">
        <v>33.840000000000003</v>
      </c>
      <c r="BF7" s="38" t="s">
        <v>102</v>
      </c>
      <c r="BG7" s="38" t="s">
        <v>102</v>
      </c>
      <c r="BH7" s="38" t="s">
        <v>102</v>
      </c>
      <c r="BI7" s="38" t="s">
        <v>102</v>
      </c>
      <c r="BJ7" s="38">
        <v>0</v>
      </c>
      <c r="BK7" s="38" t="s">
        <v>102</v>
      </c>
      <c r="BL7" s="38" t="s">
        <v>102</v>
      </c>
      <c r="BM7" s="38" t="s">
        <v>102</v>
      </c>
      <c r="BN7" s="38" t="s">
        <v>102</v>
      </c>
      <c r="BO7" s="38">
        <v>673.08</v>
      </c>
      <c r="BP7" s="38">
        <v>765.47</v>
      </c>
      <c r="BQ7" s="38" t="s">
        <v>102</v>
      </c>
      <c r="BR7" s="38" t="s">
        <v>102</v>
      </c>
      <c r="BS7" s="38" t="s">
        <v>102</v>
      </c>
      <c r="BT7" s="38" t="s">
        <v>102</v>
      </c>
      <c r="BU7" s="38">
        <v>34.89</v>
      </c>
      <c r="BV7" s="38" t="s">
        <v>102</v>
      </c>
      <c r="BW7" s="38" t="s">
        <v>102</v>
      </c>
      <c r="BX7" s="38" t="s">
        <v>102</v>
      </c>
      <c r="BY7" s="38" t="s">
        <v>102</v>
      </c>
      <c r="BZ7" s="38">
        <v>42.44</v>
      </c>
      <c r="CA7" s="38">
        <v>59.59</v>
      </c>
      <c r="CB7" s="38" t="s">
        <v>102</v>
      </c>
      <c r="CC7" s="38" t="s">
        <v>102</v>
      </c>
      <c r="CD7" s="38" t="s">
        <v>102</v>
      </c>
      <c r="CE7" s="38" t="s">
        <v>102</v>
      </c>
      <c r="CF7" s="38">
        <v>240.3</v>
      </c>
      <c r="CG7" s="38" t="s">
        <v>102</v>
      </c>
      <c r="CH7" s="38" t="s">
        <v>102</v>
      </c>
      <c r="CI7" s="38" t="s">
        <v>102</v>
      </c>
      <c r="CJ7" s="38" t="s">
        <v>102</v>
      </c>
      <c r="CK7" s="38">
        <v>284.54000000000002</v>
      </c>
      <c r="CL7" s="38">
        <v>257.86</v>
      </c>
      <c r="CM7" s="38" t="s">
        <v>102</v>
      </c>
      <c r="CN7" s="38" t="s">
        <v>102</v>
      </c>
      <c r="CO7" s="38" t="s">
        <v>102</v>
      </c>
      <c r="CP7" s="38" t="s">
        <v>102</v>
      </c>
      <c r="CQ7" s="38">
        <v>29.93</v>
      </c>
      <c r="CR7" s="38" t="s">
        <v>102</v>
      </c>
      <c r="CS7" s="38" t="s">
        <v>102</v>
      </c>
      <c r="CT7" s="38" t="s">
        <v>102</v>
      </c>
      <c r="CU7" s="38" t="s">
        <v>102</v>
      </c>
      <c r="CV7" s="38">
        <v>42.33</v>
      </c>
      <c r="CW7" s="38">
        <v>51.3</v>
      </c>
      <c r="CX7" s="38" t="s">
        <v>102</v>
      </c>
      <c r="CY7" s="38" t="s">
        <v>102</v>
      </c>
      <c r="CZ7" s="38" t="s">
        <v>102</v>
      </c>
      <c r="DA7" s="38" t="s">
        <v>102</v>
      </c>
      <c r="DB7" s="38">
        <v>41.03</v>
      </c>
      <c r="DC7" s="38" t="s">
        <v>102</v>
      </c>
      <c r="DD7" s="38" t="s">
        <v>102</v>
      </c>
      <c r="DE7" s="38" t="s">
        <v>102</v>
      </c>
      <c r="DF7" s="38" t="s">
        <v>102</v>
      </c>
      <c r="DG7" s="38">
        <v>62.5</v>
      </c>
      <c r="DH7" s="38">
        <v>86.22</v>
      </c>
      <c r="DI7" s="38" t="s">
        <v>102</v>
      </c>
      <c r="DJ7" s="38" t="s">
        <v>102</v>
      </c>
      <c r="DK7" s="38" t="s">
        <v>102</v>
      </c>
      <c r="DL7" s="38" t="s">
        <v>102</v>
      </c>
      <c r="DM7" s="38">
        <v>4.75</v>
      </c>
      <c r="DN7" s="38" t="s">
        <v>102</v>
      </c>
      <c r="DO7" s="38" t="s">
        <v>102</v>
      </c>
      <c r="DP7" s="38" t="s">
        <v>102</v>
      </c>
      <c r="DQ7" s="38" t="s">
        <v>102</v>
      </c>
      <c r="DR7" s="38">
        <v>12.06</v>
      </c>
      <c r="DS7" s="38">
        <v>24.97</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GESUI11</cp:lastModifiedBy>
  <cp:lastPrinted>2021-01-20T04:27:01Z</cp:lastPrinted>
  <dcterms:created xsi:type="dcterms:W3CDTF">2020-12-04T02:38:30Z</dcterms:created>
  <dcterms:modified xsi:type="dcterms:W3CDTF">2021-02-22T04:53:47Z</dcterms:modified>
  <cp:category/>
</cp:coreProperties>
</file>