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72.27.22.13\下水道課nas\01.下水道課\02.下水道課全体\03.決算統計調査関係\05 経営比較分析表\R7(R6分)\"/>
    </mc:Choice>
  </mc:AlternateContent>
  <xr:revisionPtr revIDLastSave="0" documentId="13_ncr:1_{F6998A7F-8067-43BB-840C-D7316FF93880}" xr6:coauthVersionLast="36" xr6:coauthVersionMax="36" xr10:uidLastSave="{00000000-0000-0000-0000-000000000000}"/>
  <workbookProtection workbookAlgorithmName="SHA-512" workbookHashValue="JLfy0gLBrdcF2e/wcIiKaS8h7kgseNTMWX7q42eSQVsLbjYhi7K7enls2ViVZJLdIOtTSW9j9AQY/AoCrbp8bg==" workbookSaltValue="LfMCkr3hri4HPEq6GhkCAA==" workbookSpinCount="100000" lockStructure="1"/>
  <bookViews>
    <workbookView xWindow="0" yWindow="0" windowWidth="28800" windowHeight="121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W10" i="4" s="1"/>
  <c r="P6" i="5"/>
  <c r="P10" i="4" s="1"/>
  <c r="O6" i="5"/>
  <c r="I10" i="4" s="1"/>
  <c r="N6" i="5"/>
  <c r="B10" i="4" s="1"/>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BB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<sst xmlns="http://schemas.openxmlformats.org/spreadsheetml/2006/main" count="231" uniqueCount="115">
  <si>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</si>
  <si>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</si>
  <si>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</si>
  <si>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</si>
  <si>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</si>
  <si>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</si>
  <si>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</si>
  <si>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</si>
  <si>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</si>
  <si>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</si>
  <si>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</si>
  <si>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</si>
  <si>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</si>
  <si>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</si>
  <si>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</si>
  <si>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</si>
  <si>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</si>
  <si>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</si>
  <si>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</si>
  <si>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</si>
  <si>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</si>
  <si>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</si>
  <si>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</si>
  <si>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</si>
  <si>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</si>
  <si>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</si>
  <si>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</si>
  <si>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</si>
  <si>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</si>
  <si>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</si>
  <si>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</si>
  <si>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</si>
  <si>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</si>
  <si>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</si>
  <si>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</si>
  <si>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</si>
  <si>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</si>
  <si>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</si>
  <si>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</si>
  <si>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</si>
  <si>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</si>
  <si>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</si>
  <si>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</si>
  <si>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</si>
  <si>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</si>
  <si>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</si>
  <si>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</si>
  <si>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</si>
  <si>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</si>
  <si>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</si>
  <si>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</si>
  <si>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</si>
  <si>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</si>
  <si>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</si>
  <si>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</si>
  <si>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</si>
  <si>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</si>
  <si>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</si>
  <si>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</si>
  <si>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</si>
  <si>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</si>
  <si>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</si>
  <si>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</si>
  <si>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</si>
  <si>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</si>
  <si>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</si>
  <si>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</si>
  <si>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</si>
  <si>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</si>
  <si>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</si>
  <si>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</si>
  <si>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</si>
  <si>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</si>
  <si>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</si>
  <si>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</si>
  <si>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</si>
  <si>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</si>
  <si>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</si>
  <si>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</si>
  <si>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</si>
  <si>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</si>
  <si>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</si>
  <si>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</si>
  <si>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</si>
  <si>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</si>
  <si>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</si>
  <si>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</si>
  <si>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</si>
  <si>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</si>
  <si>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</si>
  <si>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</si>
  <si>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</si>
  <si>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</si>
  <si>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</si>
  <si>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</si>
  <si>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</si>
  <si>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石垣市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</si>
  <si>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</si>
  <si>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</si>
  <si>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</si>
  <si>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</si>
  <si>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</si>
  <si>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</si>
  <si>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</si>
  <si>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</si>
  <si>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</si>
  <si>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</si>
  <si>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</si>
  <si>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</si>
  <si>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</si>
  <si>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</si>
  <si>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</si>
  <si>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公共下水道の経営の健全性・効率性につきましては、供用開始から使用料の改定はなく現在に至っています。下水道事業は、事業の性質上、先行投資を行いますが、今現在も進行中でありそのために経費回収率は著しく低い状況です。原因につきましては、分析欄に記載していますが、経営が圧迫されていることが各指標より読み取れます。　　　　　　　　　
　管渠整備に対して水洗化が追いついておらず、水洗化人口を増加させるため、無利子無利息の資金貸付、接続補助を実施していますが、伸び悩んでいます。　　　　　　　　　　　　　　　　　　　　　　
　下水道経営には、経営分析に基づく使用料の定期的な改定が必要です。令和6年度に改定した「経営戦略」に基づき下水道使用料負担水準の検討に繋げていきます。また、経費の抑制を図り、計画、整備方法についても再検討に取り組みます。</t>
    <phoneticPr fontId="4"/>
  </si>
  <si>
    <t>①単独公共下水道であるため、施設・設備等耐用年数が短い有形固定資産を有しており、類似団体平均値より高い状況です。
②供用開始時期が遅いため、耐用年数を超えた管渠が無いことから比率が0となっています。　　　　　　
③管渠の更新・改良・修繕延長が無いことから、比率は0となっています。</t>
    <rPh sb="1" eb="3">
      <t>タンドク</t>
    </rPh>
    <rPh sb="3" eb="5">
      <t>コウキョウ</t>
    </rPh>
    <rPh sb="5" eb="8">
      <t>ゲスイドウ</t>
    </rPh>
    <rPh sb="14" eb="16">
      <t>シセツ</t>
    </rPh>
    <rPh sb="17" eb="19">
      <t>セツビ</t>
    </rPh>
    <rPh sb="19" eb="20">
      <t>トウ</t>
    </rPh>
    <rPh sb="20" eb="22">
      <t>タイヨウ</t>
    </rPh>
    <rPh sb="22" eb="24">
      <t>ネンスウ</t>
    </rPh>
    <rPh sb="25" eb="26">
      <t>ミジカ</t>
    </rPh>
    <rPh sb="27" eb="29">
      <t>ユウケイ</t>
    </rPh>
    <rPh sb="29" eb="31">
      <t>コテイ</t>
    </rPh>
    <rPh sb="31" eb="33">
      <t>シサン</t>
    </rPh>
    <rPh sb="34" eb="35">
      <t>ユウ</t>
    </rPh>
    <rPh sb="49" eb="50">
      <t>タカ</t>
    </rPh>
    <phoneticPr fontId="4"/>
  </si>
  <si>
    <t>①他会計補助金により平均値を超えており、使用料収入で維持管理費等の経常費用を賄えていない状況です。　　　　　　　　　　　　　　　　　　　　②他会計補助金により累積欠損金を解消しています。　　　　　　　　　　　　　　　　　　　　　③短期的な債務に対する支払能力は類似団体と比較して大きい指標を示し、100％を超える比率を確保しています。　　　　　　　　　　　　　　　　　　　④使用料が低く設定されていることに加え、供用開始からの経過年数が少ないため比率は高い状況です。　　　　　　　　　　
⑤汚水処理原価が高く、下水道使用料単価が低く設定されているため経費回収率が非常に低い状況で、使用料収入以外の収入で補われていることを表しています。　　　　　　　　　　　　　　　　
⑥離島自治体で単独公共下水道であるため、施設の維持管理費等が非常に高いことから汚水処理原価も高い水準となっています。　　　　　　　　　　　　　　　
⑦平均値より低い状況のため、今後さらに水洗化を進め、利用率を高めることで有収水量の増加を図る必要があります。　　　　　　　　　　　　　　　　⑧汚水幹線を旧空港跡地まで布設することを優先して事業執行しているため、水洗化率は微増の状況が継続しています。</t>
    <rPh sb="213" eb="215">
      <t>ケイカ</t>
    </rPh>
    <rPh sb="215" eb="217">
      <t>ネンスウ</t>
    </rPh>
    <rPh sb="218" eb="219">
      <t>スク</t>
    </rPh>
    <rPh sb="226" eb="227">
      <t>タカ</t>
    </rPh>
    <rPh sb="228" eb="230">
      <t>ジョウキョウ</t>
    </rPh>
    <rPh sb="245" eb="247">
      <t>オスイ</t>
    </rPh>
    <rPh sb="247" eb="249">
      <t>ショリ</t>
    </rPh>
    <rPh sb="249" eb="251">
      <t>ゲンカ</t>
    </rPh>
    <rPh sb="252" eb="253">
      <t>タカ</t>
    </rPh>
    <rPh sb="255" eb="258">
      <t>ゲスイドウ</t>
    </rPh>
    <rPh sb="258" eb="261">
      <t>シヨウリョウ</t>
    </rPh>
    <rPh sb="261" eb="263">
      <t>タンカ</t>
    </rPh>
    <rPh sb="264" eb="265">
      <t>ヒク</t>
    </rPh>
    <rPh sb="266" eb="268">
      <t>セッテイ</t>
    </rPh>
    <rPh sb="275" eb="277">
      <t>ケイヒ</t>
    </rPh>
    <rPh sb="277" eb="280">
      <t>カイシュウリツ</t>
    </rPh>
    <rPh sb="281" eb="283">
      <t>ヒジョウ</t>
    </rPh>
    <rPh sb="284" eb="285">
      <t>ヒク</t>
    </rPh>
    <rPh sb="286" eb="288">
      <t>ジョウキョウ</t>
    </rPh>
    <rPh sb="290" eb="293">
      <t>シヨウリョウ</t>
    </rPh>
    <rPh sb="293" eb="295">
      <t>シュウニュウ</t>
    </rPh>
    <rPh sb="295" eb="297">
      <t>イガイ</t>
    </rPh>
    <rPh sb="298" eb="300">
      <t>シュウニュウ</t>
    </rPh>
    <rPh sb="301" eb="302">
      <t>オギナ</t>
    </rPh>
    <rPh sb="310" eb="311">
      <t>アラワ</t>
    </rPh>
    <rPh sb="335" eb="337">
      <t>リトウ</t>
    </rPh>
    <rPh sb="337" eb="340">
      <t>ジチタイ</t>
    </rPh>
    <rPh sb="341" eb="343">
      <t>タンドク</t>
    </rPh>
    <rPh sb="343" eb="345">
      <t>コウキョウ</t>
    </rPh>
    <rPh sb="345" eb="348">
      <t>ゲスイドウ</t>
    </rPh>
    <rPh sb="354" eb="356">
      <t>シセツ</t>
    </rPh>
    <rPh sb="357" eb="359">
      <t>イジ</t>
    </rPh>
    <rPh sb="359" eb="362">
      <t>カンリヒ</t>
    </rPh>
    <rPh sb="362" eb="363">
      <t>トウ</t>
    </rPh>
    <rPh sb="364" eb="366">
      <t>ヒジョウ</t>
    </rPh>
    <rPh sb="367" eb="368">
      <t>タカ</t>
    </rPh>
    <rPh sb="373" eb="375">
      <t>オスイ</t>
    </rPh>
    <rPh sb="375" eb="377">
      <t>ショリ</t>
    </rPh>
    <rPh sb="377" eb="379">
      <t>ゲンカ</t>
    </rPh>
    <rPh sb="380" eb="381">
      <t>タカ</t>
    </rPh>
    <rPh sb="382" eb="384">
      <t>スイジュン</t>
    </rPh>
    <rPh sb="479" eb="481">
      <t>オスイ</t>
    </rPh>
    <rPh sb="481" eb="483">
      <t>カンセン</t>
    </rPh>
    <rPh sb="484" eb="485">
      <t>キュウ</t>
    </rPh>
    <rPh sb="485" eb="487">
      <t>クウコウ</t>
    </rPh>
    <rPh sb="487" eb="489">
      <t>アトチ</t>
    </rPh>
    <rPh sb="491" eb="493">
      <t>フセツ</t>
    </rPh>
    <rPh sb="498" eb="500">
      <t>ユウセン</t>
    </rPh>
    <rPh sb="502" eb="504">
      <t>ジギョウ</t>
    </rPh>
    <rPh sb="504" eb="506">
      <t>シッコウ</t>
    </rPh>
    <rPh sb="513" eb="516">
      <t>スイセンカ</t>
    </rPh>
    <rPh sb="516" eb="517">
      <t>リツ</t>
    </rPh>
    <rPh sb="518" eb="520">
      <t>ビゾウ</t>
    </rPh>
    <rPh sb="521" eb="523">
      <t>ジョウキョウ</t>
    </rPh>
    <rPh sb="524" eb="526">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</si>
</sst>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2B-444D-B937-8018CF8259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7.0000000000000007E-2</c:v>
                </c:pt>
              </c:numCache>
            </c:numRef>
          </c:val>
          <c:smooth val="0"/>
          <c:extLst>
            <c:ext xmlns:c16="http://schemas.microsoft.com/office/drawing/2014/chart" uri="{C3380CC4-5D6E-409C-BE32-E72D297353CC}">
              <c16:uniqueId val="{00000001-592B-444D-B937-8018CF8259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27.32</c:v>
                </c:pt>
                <c:pt idx="1">
                  <c:v>27.78</c:v>
                </c:pt>
                <c:pt idx="2">
                  <c:v>30.62</c:v>
                </c:pt>
                <c:pt idx="3">
                  <c:v>30.89</c:v>
                </c:pt>
                <c:pt idx="4">
                  <c:v>31.41</c:v>
                </c:pt>
              </c:numCache>
            </c:numRef>
          </c:val>
          <c:extLst>
            <c:ext xmlns:c16="http://schemas.microsoft.com/office/drawing/2014/chart" uri="{C3380CC4-5D6E-409C-BE32-E72D297353CC}">
              <c16:uniqueId val="{00000000-4761-4E57-965C-FBC4214646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46.92</c:v>
                </c:pt>
              </c:numCache>
            </c:numRef>
          </c:val>
          <c:smooth val="0"/>
          <c:extLst>
            <c:ext xmlns:c16="http://schemas.microsoft.com/office/drawing/2014/chart" uri="{C3380CC4-5D6E-409C-BE32-E72D297353CC}">
              <c16:uniqueId val="{00000001-4761-4E57-965C-FBC4214646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67.23</c:v>
                </c:pt>
                <c:pt idx="1">
                  <c:v>64.06</c:v>
                </c:pt>
                <c:pt idx="2">
                  <c:v>66.02</c:v>
                </c:pt>
                <c:pt idx="3">
                  <c:v>66.98</c:v>
                </c:pt>
                <c:pt idx="4">
                  <c:v>68.66</c:v>
                </c:pt>
              </c:numCache>
            </c:numRef>
          </c:val>
          <c:extLst>
            <c:ext xmlns:c16="http://schemas.microsoft.com/office/drawing/2014/chart" uri="{C3380CC4-5D6E-409C-BE32-E72D297353CC}">
              <c16:uniqueId val="{00000000-D605-42A6-9AE6-F5388D6517A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78.69</c:v>
                </c:pt>
              </c:numCache>
            </c:numRef>
          </c:val>
          <c:smooth val="0"/>
          <c:extLst>
            <c:ext xmlns:c16="http://schemas.microsoft.com/office/drawing/2014/chart" uri="{C3380CC4-5D6E-409C-BE32-E72D297353CC}">
              <c16:uniqueId val="{00000001-D605-42A6-9AE6-F5388D6517A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120.5</c:v>
                </c:pt>
                <c:pt idx="1">
                  <c:v>148.63999999999999</c:v>
                </c:pt>
                <c:pt idx="2">
                  <c:v>125.97</c:v>
                </c:pt>
                <c:pt idx="3">
                  <c:v>153.53</c:v>
                </c:pt>
                <c:pt idx="4">
                  <c:v>141.21</c:v>
                </c:pt>
              </c:numCache>
            </c:numRef>
          </c:val>
          <c:extLst>
            <c:ext xmlns:c16="http://schemas.microsoft.com/office/drawing/2014/chart" uri="{C3380CC4-5D6E-409C-BE32-E72D297353CC}">
              <c16:uniqueId val="{00000000-A622-46BA-82A9-9095A6B183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112.88</c:v>
                </c:pt>
              </c:numCache>
            </c:numRef>
          </c:val>
          <c:smooth val="0"/>
          <c:extLst>
            <c:ext xmlns:c16="http://schemas.microsoft.com/office/drawing/2014/chart" uri="{C3380CC4-5D6E-409C-BE32-E72D297353CC}">
              <c16:uniqueId val="{00000001-A622-46BA-82A9-9095A6B183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7.38</c:v>
                </c:pt>
                <c:pt idx="1">
                  <c:v>8.49</c:v>
                </c:pt>
                <c:pt idx="2">
                  <c:v>11.36</c:v>
                </c:pt>
                <c:pt idx="3">
                  <c:v>13.47</c:v>
                </c:pt>
                <c:pt idx="4">
                  <c:v>16.28</c:v>
                </c:pt>
              </c:numCache>
            </c:numRef>
          </c:val>
          <c:extLst>
            <c:ext xmlns:c16="http://schemas.microsoft.com/office/drawing/2014/chart" uri="{C3380CC4-5D6E-409C-BE32-E72D297353CC}">
              <c16:uniqueId val="{00000000-03D5-42BD-A920-A444675C03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12.69</c:v>
                </c:pt>
              </c:numCache>
            </c:numRef>
          </c:val>
          <c:smooth val="0"/>
          <c:extLst>
            <c:ext xmlns:c16="http://schemas.microsoft.com/office/drawing/2014/chart" uri="{C3380CC4-5D6E-409C-BE32-E72D297353CC}">
              <c16:uniqueId val="{00000001-03D5-42BD-A920-A444675C03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BD-4EC5-B75B-1C43418E3C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0.02</c:v>
                </c:pt>
              </c:numCache>
            </c:numRef>
          </c:val>
          <c:smooth val="0"/>
          <c:extLst>
            <c:ext xmlns:c16="http://schemas.microsoft.com/office/drawing/2014/chart" uri="{C3380CC4-5D6E-409C-BE32-E72D297353CC}">
              <c16:uniqueId val="{00000001-53BD-4EC5-B75B-1C43418E3C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181.33</c:v>
                </c:pt>
                <c:pt idx="1">
                  <c:v>0</c:v>
                </c:pt>
                <c:pt idx="2">
                  <c:v>0</c:v>
                </c:pt>
                <c:pt idx="3">
                  <c:v>0</c:v>
                </c:pt>
                <c:pt idx="4">
                  <c:v>0</c:v>
                </c:pt>
              </c:numCache>
            </c:numRef>
          </c:val>
          <c:extLst>
            <c:ext xmlns:c16="http://schemas.microsoft.com/office/drawing/2014/chart" uri="{C3380CC4-5D6E-409C-BE32-E72D297353CC}">
              <c16:uniqueId val="{00000000-26A6-47B3-B871-DDF8F36098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formatCode="#,##0.00;&quot;△&quot;#,##0.00">
                  <c:v>0</c:v>
                </c:pt>
              </c:numCache>
            </c:numRef>
          </c:val>
          <c:smooth val="0"/>
          <c:extLst>
            <c:ext xmlns:c16="http://schemas.microsoft.com/office/drawing/2014/chart" uri="{C3380CC4-5D6E-409C-BE32-E72D297353CC}">
              <c16:uniqueId val="{00000001-26A6-47B3-B871-DDF8F36098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77.52</c:v>
                </c:pt>
                <c:pt idx="1">
                  <c:v>72.34</c:v>
                </c:pt>
                <c:pt idx="2">
                  <c:v>107.42</c:v>
                </c:pt>
                <c:pt idx="3">
                  <c:v>122.31</c:v>
                </c:pt>
                <c:pt idx="4">
                  <c:v>143.65</c:v>
                </c:pt>
              </c:numCache>
            </c:numRef>
          </c:val>
          <c:extLst>
            <c:ext xmlns:c16="http://schemas.microsoft.com/office/drawing/2014/chart" uri="{C3380CC4-5D6E-409C-BE32-E72D297353CC}">
              <c16:uniqueId val="{00000000-2980-40A4-83F2-7D813DE9D8F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75.33</c:v>
                </c:pt>
              </c:numCache>
            </c:numRef>
          </c:val>
          <c:smooth val="0"/>
          <c:extLst>
            <c:ext xmlns:c16="http://schemas.microsoft.com/office/drawing/2014/chart" uri="{C3380CC4-5D6E-409C-BE32-E72D297353CC}">
              <c16:uniqueId val="{00000001-2980-40A4-83F2-7D813DE9D8F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4847.95</c:v>
                </c:pt>
                <c:pt idx="1">
                  <c:v>4431.8900000000003</c:v>
                </c:pt>
                <c:pt idx="2">
                  <c:v>4027.61</c:v>
                </c:pt>
                <c:pt idx="3">
                  <c:v>3671.89</c:v>
                </c:pt>
                <c:pt idx="4">
                  <c:v>3363.11</c:v>
                </c:pt>
              </c:numCache>
            </c:numRef>
          </c:val>
          <c:extLst>
            <c:ext xmlns:c16="http://schemas.microsoft.com/office/drawing/2014/chart" uri="{C3380CC4-5D6E-409C-BE32-E72D297353CC}">
              <c16:uniqueId val="{00000000-50B3-4CC7-A672-DA06A16E76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1382.02</c:v>
                </c:pt>
              </c:numCache>
            </c:numRef>
          </c:val>
          <c:smooth val="0"/>
          <c:extLst>
            <c:ext xmlns:c16="http://schemas.microsoft.com/office/drawing/2014/chart" uri="{C3380CC4-5D6E-409C-BE32-E72D297353CC}">
              <c16:uniqueId val="{00000001-50B3-4CC7-A672-DA06A16E76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41.92</c:v>
                </c:pt>
                <c:pt idx="1">
                  <c:v>35.24</c:v>
                </c:pt>
                <c:pt idx="2">
                  <c:v>42.29</c:v>
                </c:pt>
                <c:pt idx="3">
                  <c:v>39.25</c:v>
                </c:pt>
                <c:pt idx="4">
                  <c:v>32.99</c:v>
                </c:pt>
              </c:numCache>
            </c:numRef>
          </c:val>
          <c:extLst>
            <c:ext xmlns:c16="http://schemas.microsoft.com/office/drawing/2014/chart" uri="{C3380CC4-5D6E-409C-BE32-E72D297353CC}">
              <c16:uniqueId val="{00000000-A11D-4F75-9C66-BD66EF8D1F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73.77</c:v>
                </c:pt>
              </c:numCache>
            </c:numRef>
          </c:val>
          <c:smooth val="0"/>
          <c:extLst>
            <c:ext xmlns:c16="http://schemas.microsoft.com/office/drawing/2014/chart" uri="{C3380CC4-5D6E-409C-BE32-E72D297353CC}">
              <c16:uniqueId val="{00000001-A11D-4F75-9C66-BD66EF8D1F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205.95</c:v>
                </c:pt>
                <c:pt idx="1">
                  <c:v>246.24</c:v>
                </c:pt>
                <c:pt idx="2">
                  <c:v>209.99</c:v>
                </c:pt>
                <c:pt idx="3">
                  <c:v>225.57</c:v>
                </c:pt>
                <c:pt idx="4">
                  <c:v>269.20999999999998</c:v>
                </c:pt>
              </c:numCache>
            </c:numRef>
          </c:val>
          <c:extLst>
            <c:ext xmlns:c16="http://schemas.microsoft.com/office/drawing/2014/chart" uri="{C3380CC4-5D6E-409C-BE32-E72D297353CC}">
              <c16:uniqueId val="{00000000-C880-4F01-B995-BA3B5C3202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177.17</c:v>
                </c:pt>
              </c:numCache>
            </c:numRef>
          </c:val>
          <c:smooth val="0"/>
          <c:extLst>
            <c:ext xmlns:c16="http://schemas.microsoft.com/office/drawing/2014/chart" uri="{C3380CC4-5D6E-409C-BE32-E72D297353CC}">
              <c16:uniqueId val="{00000001-C880-4F01-B995-BA3B5C3202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沖縄県　石垣市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Cb2</v>
      </c>
      <c r="X8" s="64"/>
      <c r="Y8" s="64"/>
      <c r="Z8" s="64"/>
      <c r="AA8" s="64"/>
      <c r="AB8" s="64"/>
      <c r="AC8" s="64"/>
      <c r="AD8" s="65" t="str">
        <f>データ!$M$6</f>
        <v>非設置</v>
      </c>
      <c r="AE8" s="65"/>
      <c r="AF8" s="65"/>
      <c r="AG8" s="65"/>
      <c r="AH8" s="65"/>
      <c r="AI8" s="65"/>
      <c r="AJ8" s="65"/>
      <c r="AK8" s="3"/>
      <c r="AL8" s="44">
        <f>データ!S6</f>
        <v>49830</v>
      </c>
      <c r="AM8" s="44"/>
      <c r="AN8" s="44"/>
      <c r="AO8" s="44"/>
      <c r="AP8" s="44"/>
      <c r="AQ8" s="44"/>
      <c r="AR8" s="44"/>
      <c r="AS8" s="44"/>
      <c r="AT8" s="45">
        <f>データ!T6</f>
        <v>229.15</v>
      </c>
      <c r="AU8" s="45"/>
      <c r="AV8" s="45"/>
      <c r="AW8" s="45"/>
      <c r="AX8" s="45"/>
      <c r="AY8" s="45"/>
      <c r="AZ8" s="45"/>
      <c r="BA8" s="45"/>
      <c r="BB8" s="45">
        <f>データ!U6</f>
        <v>217.46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70.66</v>
      </c>
      <c r="J10" s="45"/>
      <c r="K10" s="45"/>
      <c r="L10" s="45"/>
      <c r="M10" s="45"/>
      <c r="N10" s="45"/>
      <c r="O10" s="45"/>
      <c r="P10" s="45">
        <f>データ!P6</f>
        <v>31.67</v>
      </c>
      <c r="Q10" s="45"/>
      <c r="R10" s="45"/>
      <c r="S10" s="45"/>
      <c r="T10" s="45"/>
      <c r="U10" s="45"/>
      <c r="V10" s="45"/>
      <c r="W10" s="45">
        <f>データ!Q6</f>
        <v>108.46</v>
      </c>
      <c r="X10" s="45"/>
      <c r="Y10" s="45"/>
      <c r="Z10" s="45"/>
      <c r="AA10" s="45"/>
      <c r="AB10" s="45"/>
      <c r="AC10" s="45"/>
      <c r="AD10" s="44">
        <f>データ!R6</f>
        <v>1430</v>
      </c>
      <c r="AE10" s="44"/>
      <c r="AF10" s="44"/>
      <c r="AG10" s="44"/>
      <c r="AH10" s="44"/>
      <c r="AI10" s="44"/>
      <c r="AJ10" s="44"/>
      <c r="AK10" s="2"/>
      <c r="AL10" s="44">
        <f>データ!V6</f>
        <v>15509</v>
      </c>
      <c r="AM10" s="44"/>
      <c r="AN10" s="44"/>
      <c r="AO10" s="44"/>
      <c r="AP10" s="44"/>
      <c r="AQ10" s="44"/>
      <c r="AR10" s="44"/>
      <c r="AS10" s="44"/>
      <c r="AT10" s="45">
        <f>データ!W6</f>
        <v>2.48</v>
      </c>
      <c r="AU10" s="45"/>
      <c r="AV10" s="45"/>
      <c r="AW10" s="45"/>
      <c r="AX10" s="45"/>
      <c r="AY10" s="45"/>
      <c r="AZ10" s="45"/>
      <c r="BA10" s="45"/>
      <c r="BB10" s="45">
        <f>データ!X6</f>
        <v>6253.63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dCm/s+Da3oTK7kz34COqhRfChO9ey3dp1vw2VYEUGr1QxA2YnMMB9nsW+gRm41NKJauoxrDZGscb8mEZj1h6A==" saltValue="fRgKGX+sHqkjjzbXmpTsu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472077</v>
      </c>
      <c r="D6" s="19">
        <f t="shared" si="3"/>
        <v>46</v>
      </c>
      <c r="E6" s="19">
        <f t="shared" si="3"/>
        <v>17</v>
      </c>
      <c r="F6" s="19">
        <f t="shared" si="3"/>
        <v>1</v>
      </c>
      <c r="G6" s="19">
        <f t="shared" si="3"/>
        <v>0</v>
      </c>
      <c r="H6" s="19" t="str">
        <f t="shared" si="3"/>
        <v>沖縄県　石垣市</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70.66</v>
      </c>
      <c r="P6" s="20">
        <f t="shared" si="3"/>
        <v>31.67</v>
      </c>
      <c r="Q6" s="20">
        <f t="shared" si="3"/>
        <v>108.46</v>
      </c>
      <c r="R6" s="20">
        <f t="shared" si="3"/>
        <v>1430</v>
      </c>
      <c r="S6" s="20">
        <f t="shared" si="3"/>
        <v>49830</v>
      </c>
      <c r="T6" s="20">
        <f t="shared" si="3"/>
        <v>229.15</v>
      </c>
      <c r="U6" s="20">
        <f t="shared" si="3"/>
        <v>217.46</v>
      </c>
      <c r="V6" s="20">
        <f t="shared" si="3"/>
        <v>15509</v>
      </c>
      <c r="W6" s="20">
        <f t="shared" si="3"/>
        <v>2.48</v>
      </c>
      <c r="X6" s="20">
        <f t="shared" si="3"/>
        <v>6253.63</v>
      </c>
      <c r="Y6" s="21">
        <f>IF(Y7="",NA(),Y7)</f>
        <v>120.5</v>
      </c>
      <c r="Z6" s="21">
        <f t="shared" ref="Z6:AH6" si="4">IF(Z7="",NA(),Z7)</f>
        <v>148.63999999999999</v>
      </c>
      <c r="AA6" s="21">
        <f t="shared" si="4"/>
        <v>125.97</v>
      </c>
      <c r="AB6" s="21">
        <f t="shared" si="4"/>
        <v>153.53</v>
      </c>
      <c r="AC6" s="21">
        <f t="shared" si="4"/>
        <v>141.21</v>
      </c>
      <c r="AD6" s="21">
        <f t="shared" si="4"/>
        <v>106.75</v>
      </c>
      <c r="AE6" s="21">
        <f t="shared" si="4"/>
        <v>109.7</v>
      </c>
      <c r="AF6" s="21">
        <f t="shared" si="4"/>
        <v>109.07</v>
      </c>
      <c r="AG6" s="21">
        <f t="shared" si="4"/>
        <v>112.19</v>
      </c>
      <c r="AH6" s="21">
        <f t="shared" si="4"/>
        <v>112.88</v>
      </c>
      <c r="AI6" s="20" t="str">
        <f>IF(AI7="","",IF(AI7="-","【-】","【"&amp;SUBSTITUTE(TEXT(AI7,"#,##0.00"),"-","△")&amp;"】"))</f>
        <v>【105.36】</v>
      </c>
      <c r="AJ6" s="21">
        <f>IF(AJ7="",NA(),AJ7)</f>
        <v>181.33</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0">
        <f t="shared" si="5"/>
        <v>0</v>
      </c>
      <c r="AT6" s="20" t="str">
        <f>IF(AT7="","",IF(AT7="-","【-】","【"&amp;SUBSTITUTE(TEXT(AT7,"#,##0.00"),"-","△")&amp;"】"))</f>
        <v>【3.12】</v>
      </c>
      <c r="AU6" s="21">
        <f>IF(AU7="",NA(),AU7)</f>
        <v>77.52</v>
      </c>
      <c r="AV6" s="21">
        <f t="shared" ref="AV6:BD6" si="6">IF(AV7="",NA(),AV7)</f>
        <v>72.34</v>
      </c>
      <c r="AW6" s="21">
        <f t="shared" si="6"/>
        <v>107.42</v>
      </c>
      <c r="AX6" s="21">
        <f t="shared" si="6"/>
        <v>122.31</v>
      </c>
      <c r="AY6" s="21">
        <f t="shared" si="6"/>
        <v>143.65</v>
      </c>
      <c r="AZ6" s="21">
        <f t="shared" si="6"/>
        <v>38.76</v>
      </c>
      <c r="BA6" s="21">
        <f t="shared" si="6"/>
        <v>49.21</v>
      </c>
      <c r="BB6" s="21">
        <f t="shared" si="6"/>
        <v>62.92</v>
      </c>
      <c r="BC6" s="21">
        <f t="shared" si="6"/>
        <v>66.260000000000005</v>
      </c>
      <c r="BD6" s="21">
        <f t="shared" si="6"/>
        <v>75.33</v>
      </c>
      <c r="BE6" s="20" t="str">
        <f>IF(BE7="","",IF(BE7="-","【-】","【"&amp;SUBSTITUTE(TEXT(BE7,"#,##0.00"),"-","△")&amp;"】"))</f>
        <v>【82.75】</v>
      </c>
      <c r="BF6" s="21">
        <f>IF(BF7="",NA(),BF7)</f>
        <v>4847.95</v>
      </c>
      <c r="BG6" s="21">
        <f t="shared" ref="BG6:BO6" si="7">IF(BG7="",NA(),BG7)</f>
        <v>4431.8900000000003</v>
      </c>
      <c r="BH6" s="21">
        <f t="shared" si="7"/>
        <v>4027.61</v>
      </c>
      <c r="BI6" s="21">
        <f t="shared" si="7"/>
        <v>3671.89</v>
      </c>
      <c r="BJ6" s="21">
        <f t="shared" si="7"/>
        <v>3363.11</v>
      </c>
      <c r="BK6" s="21">
        <f t="shared" si="7"/>
        <v>1303.55</v>
      </c>
      <c r="BL6" s="21">
        <f t="shared" si="7"/>
        <v>1172.21</v>
      </c>
      <c r="BM6" s="21">
        <f t="shared" si="7"/>
        <v>1122.71</v>
      </c>
      <c r="BN6" s="21">
        <f t="shared" si="7"/>
        <v>1225.74</v>
      </c>
      <c r="BO6" s="21">
        <f t="shared" si="7"/>
        <v>1382.02</v>
      </c>
      <c r="BP6" s="20" t="str">
        <f>IF(BP7="","",IF(BP7="-","【-】","【"&amp;SUBSTITUTE(TEXT(BP7,"#,##0.00"),"-","△")&amp;"】"))</f>
        <v>【602.56】</v>
      </c>
      <c r="BQ6" s="21">
        <f>IF(BQ7="",NA(),BQ7)</f>
        <v>41.92</v>
      </c>
      <c r="BR6" s="21">
        <f t="shared" ref="BR6:BZ6" si="8">IF(BR7="",NA(),BR7)</f>
        <v>35.24</v>
      </c>
      <c r="BS6" s="21">
        <f t="shared" si="8"/>
        <v>42.29</v>
      </c>
      <c r="BT6" s="21">
        <f t="shared" si="8"/>
        <v>39.25</v>
      </c>
      <c r="BU6" s="21">
        <f t="shared" si="8"/>
        <v>32.99</v>
      </c>
      <c r="BV6" s="21">
        <f t="shared" si="8"/>
        <v>78.510000000000005</v>
      </c>
      <c r="BW6" s="21">
        <f t="shared" si="8"/>
        <v>79.55</v>
      </c>
      <c r="BX6" s="21">
        <f t="shared" si="8"/>
        <v>76.87</v>
      </c>
      <c r="BY6" s="21">
        <f t="shared" si="8"/>
        <v>77.03</v>
      </c>
      <c r="BZ6" s="21">
        <f t="shared" si="8"/>
        <v>73.77</v>
      </c>
      <c r="CA6" s="20" t="str">
        <f>IF(CA7="","",IF(CA7="-","【-】","【"&amp;SUBSTITUTE(TEXT(CA7,"#,##0.00"),"-","△")&amp;"】"))</f>
        <v>【97.94】</v>
      </c>
      <c r="CB6" s="21">
        <f>IF(CB7="",NA(),CB7)</f>
        <v>205.95</v>
      </c>
      <c r="CC6" s="21">
        <f t="shared" ref="CC6:CK6" si="9">IF(CC7="",NA(),CC7)</f>
        <v>246.24</v>
      </c>
      <c r="CD6" s="21">
        <f t="shared" si="9"/>
        <v>209.99</v>
      </c>
      <c r="CE6" s="21">
        <f t="shared" si="9"/>
        <v>225.57</v>
      </c>
      <c r="CF6" s="21">
        <f t="shared" si="9"/>
        <v>269.20999999999998</v>
      </c>
      <c r="CG6" s="21">
        <f t="shared" si="9"/>
        <v>160.44999999999999</v>
      </c>
      <c r="CH6" s="21">
        <f t="shared" si="9"/>
        <v>161.13</v>
      </c>
      <c r="CI6" s="21">
        <f t="shared" si="9"/>
        <v>161.19999999999999</v>
      </c>
      <c r="CJ6" s="21">
        <f t="shared" si="9"/>
        <v>157.56</v>
      </c>
      <c r="CK6" s="21">
        <f t="shared" si="9"/>
        <v>177.17</v>
      </c>
      <c r="CL6" s="20" t="str">
        <f>IF(CL7="","",IF(CL7="-","【-】","【"&amp;SUBSTITUTE(TEXT(CL7,"#,##0.00"),"-","△")&amp;"】"))</f>
        <v>【140.98】</v>
      </c>
      <c r="CM6" s="21">
        <f>IF(CM7="",NA(),CM7)</f>
        <v>27.32</v>
      </c>
      <c r="CN6" s="21">
        <f t="shared" ref="CN6:CV6" si="10">IF(CN7="",NA(),CN7)</f>
        <v>27.78</v>
      </c>
      <c r="CO6" s="21">
        <f t="shared" si="10"/>
        <v>30.62</v>
      </c>
      <c r="CP6" s="21">
        <f t="shared" si="10"/>
        <v>30.89</v>
      </c>
      <c r="CQ6" s="21">
        <f t="shared" si="10"/>
        <v>31.41</v>
      </c>
      <c r="CR6" s="21">
        <f t="shared" si="10"/>
        <v>46.3</v>
      </c>
      <c r="CS6" s="21">
        <f t="shared" si="10"/>
        <v>47.23</v>
      </c>
      <c r="CT6" s="21">
        <f t="shared" si="10"/>
        <v>54.22</v>
      </c>
      <c r="CU6" s="21">
        <f t="shared" si="10"/>
        <v>54.1</v>
      </c>
      <c r="CV6" s="21">
        <f t="shared" si="10"/>
        <v>46.92</v>
      </c>
      <c r="CW6" s="20" t="str">
        <f>IF(CW7="","",IF(CW7="-","【-】","【"&amp;SUBSTITUTE(TEXT(CW7,"#,##0.00"),"-","△")&amp;"】"))</f>
        <v>【60.13】</v>
      </c>
      <c r="CX6" s="21">
        <f>IF(CX7="",NA(),CX7)</f>
        <v>67.23</v>
      </c>
      <c r="CY6" s="21">
        <f t="shared" ref="CY6:DG6" si="11">IF(CY7="",NA(),CY7)</f>
        <v>64.06</v>
      </c>
      <c r="CZ6" s="21">
        <f t="shared" si="11"/>
        <v>66.02</v>
      </c>
      <c r="DA6" s="21">
        <f t="shared" si="11"/>
        <v>66.98</v>
      </c>
      <c r="DB6" s="21">
        <f t="shared" si="11"/>
        <v>68.66</v>
      </c>
      <c r="DC6" s="21">
        <f t="shared" si="11"/>
        <v>85.01</v>
      </c>
      <c r="DD6" s="21">
        <f t="shared" si="11"/>
        <v>85.55</v>
      </c>
      <c r="DE6" s="21">
        <f t="shared" si="11"/>
        <v>85.22</v>
      </c>
      <c r="DF6" s="21">
        <f t="shared" si="11"/>
        <v>83.94</v>
      </c>
      <c r="DG6" s="21">
        <f t="shared" si="11"/>
        <v>78.69</v>
      </c>
      <c r="DH6" s="20" t="str">
        <f>IF(DH7="","",IF(DH7="-","【-】","【"&amp;SUBSTITUTE(TEXT(DH7,"#,##0.00"),"-","△")&amp;"】"))</f>
        <v>【96.00】</v>
      </c>
      <c r="DI6" s="21">
        <f>IF(DI7="",NA(),DI7)</f>
        <v>7.38</v>
      </c>
      <c r="DJ6" s="21">
        <f t="shared" ref="DJ6:DR6" si="12">IF(DJ7="",NA(),DJ7)</f>
        <v>8.49</v>
      </c>
      <c r="DK6" s="21">
        <f t="shared" si="12"/>
        <v>11.36</v>
      </c>
      <c r="DL6" s="21">
        <f t="shared" si="12"/>
        <v>13.47</v>
      </c>
      <c r="DM6" s="21">
        <f t="shared" si="12"/>
        <v>16.28</v>
      </c>
      <c r="DN6" s="21">
        <f t="shared" si="12"/>
        <v>9.0399999999999991</v>
      </c>
      <c r="DO6" s="21">
        <f t="shared" si="12"/>
        <v>9.35</v>
      </c>
      <c r="DP6" s="21">
        <f t="shared" si="12"/>
        <v>12.44</v>
      </c>
      <c r="DQ6" s="21">
        <f t="shared" si="12"/>
        <v>12.83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0.28999999999999998</v>
      </c>
      <c r="EB6" s="21">
        <f t="shared" si="13"/>
        <v>0.15</v>
      </c>
      <c r="EC6" s="21">
        <f t="shared" si="13"/>
        <v>0.02</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0.01</v>
      </c>
      <c r="EM6" s="21">
        <f t="shared" si="14"/>
        <v>0.33</v>
      </c>
      <c r="EN6" s="21">
        <f t="shared" si="14"/>
        <v>7.0000000000000007E-2</v>
      </c>
      <c r="EO6" s="20" t="str">
        <f>IF(EO7="","",IF(EO7="-","【-】","【"&amp;SUBSTITUTE(TEXT(EO7,"#,##0.00"),"-","△")&amp;"】"))</f>
        <v>【0.19】</v>
      </c>
    </row>
    <row r="7" spans="1:148" s="22" customFormat="1" x14ac:dyDescent="0.15">
      <c r="A7" s="14"/>
      <c r="B7" s="23">
        <v>2024</v>
      </c>
      <c r="C7" s="23">
        <v>472077</v>
      </c>
      <c r="D7" s="23">
        <v>46</v>
      </c>
      <c r="E7" s="23">
        <v>17</v>
      </c>
      <c r="F7" s="23">
        <v>1</v>
      </c>
      <c r="G7" s="23">
        <v>0</v>
      </c>
      <c r="H7" s="23" t="s">
        <v>96</v>
      </c>
      <c r="I7" s="23" t="s">
        <v>97</v>
      </c>
      <c r="J7" s="23" t="s">
        <v>98</v>
      </c>
      <c r="K7" s="23" t="s">
        <v>99</v>
      </c>
      <c r="L7" s="23" t="s">
        <v>100</v>
      </c>
      <c r="M7" s="23" t="s">
        <v>101</v>
      </c>
      <c r="N7" s="24" t="s">
        <v>102</v>
      </c>
      <c r="O7" s="24">
        <v>70.66</v>
      </c>
      <c r="P7" s="24">
        <v>31.67</v>
      </c>
      <c r="Q7" s="24">
        <v>108.46</v>
      </c>
      <c r="R7" s="24">
        <v>1430</v>
      </c>
      <c r="S7" s="24">
        <v>49830</v>
      </c>
      <c r="T7" s="24">
        <v>229.15</v>
      </c>
      <c r="U7" s="24">
        <v>217.46</v>
      </c>
      <c r="V7" s="24">
        <v>15509</v>
      </c>
      <c r="W7" s="24">
        <v>2.48</v>
      </c>
      <c r="X7" s="24">
        <v>6253.63</v>
      </c>
      <c r="Y7" s="24">
        <v>120.5</v>
      </c>
      <c r="Z7" s="24">
        <v>148.63999999999999</v>
      </c>
      <c r="AA7" s="24">
        <v>125.97</v>
      </c>
      <c r="AB7" s="24">
        <v>153.53</v>
      </c>
      <c r="AC7" s="24">
        <v>141.21</v>
      </c>
      <c r="AD7" s="24">
        <v>106.75</v>
      </c>
      <c r="AE7" s="24">
        <v>109.7</v>
      </c>
      <c r="AF7" s="24">
        <v>109.07</v>
      </c>
      <c r="AG7" s="24">
        <v>112.19</v>
      </c>
      <c r="AH7" s="24">
        <v>112.88</v>
      </c>
      <c r="AI7" s="24">
        <v>105.36</v>
      </c>
      <c r="AJ7" s="24">
        <v>181.33</v>
      </c>
      <c r="AK7" s="24">
        <v>0</v>
      </c>
      <c r="AL7" s="24">
        <v>0</v>
      </c>
      <c r="AM7" s="24">
        <v>0</v>
      </c>
      <c r="AN7" s="24">
        <v>0</v>
      </c>
      <c r="AO7" s="24">
        <v>7.23</v>
      </c>
      <c r="AP7" s="24">
        <v>0.1</v>
      </c>
      <c r="AQ7" s="24">
        <v>0</v>
      </c>
      <c r="AR7" s="24">
        <v>0.17</v>
      </c>
      <c r="AS7" s="24">
        <v>0</v>
      </c>
      <c r="AT7" s="24">
        <v>3.12</v>
      </c>
      <c r="AU7" s="24">
        <v>77.52</v>
      </c>
      <c r="AV7" s="24">
        <v>72.34</v>
      </c>
      <c r="AW7" s="24">
        <v>107.42</v>
      </c>
      <c r="AX7" s="24">
        <v>122.31</v>
      </c>
      <c r="AY7" s="24">
        <v>143.65</v>
      </c>
      <c r="AZ7" s="24">
        <v>38.76</v>
      </c>
      <c r="BA7" s="24">
        <v>49.21</v>
      </c>
      <c r="BB7" s="24">
        <v>62.92</v>
      </c>
      <c r="BC7" s="24">
        <v>66.260000000000005</v>
      </c>
      <c r="BD7" s="24">
        <v>75.33</v>
      </c>
      <c r="BE7" s="24">
        <v>82.75</v>
      </c>
      <c r="BF7" s="24">
        <v>4847.95</v>
      </c>
      <c r="BG7" s="24">
        <v>4431.8900000000003</v>
      </c>
      <c r="BH7" s="24">
        <v>4027.61</v>
      </c>
      <c r="BI7" s="24">
        <v>3671.89</v>
      </c>
      <c r="BJ7" s="24">
        <v>3363.11</v>
      </c>
      <c r="BK7" s="24">
        <v>1303.55</v>
      </c>
      <c r="BL7" s="24">
        <v>1172.21</v>
      </c>
      <c r="BM7" s="24">
        <v>1122.71</v>
      </c>
      <c r="BN7" s="24">
        <v>1225.74</v>
      </c>
      <c r="BO7" s="24">
        <v>1382.02</v>
      </c>
      <c r="BP7" s="24">
        <v>602.55999999999995</v>
      </c>
      <c r="BQ7" s="24">
        <v>41.92</v>
      </c>
      <c r="BR7" s="24">
        <v>35.24</v>
      </c>
      <c r="BS7" s="24">
        <v>42.29</v>
      </c>
      <c r="BT7" s="24">
        <v>39.25</v>
      </c>
      <c r="BU7" s="24">
        <v>32.99</v>
      </c>
      <c r="BV7" s="24">
        <v>78.510000000000005</v>
      </c>
      <c r="BW7" s="24">
        <v>79.55</v>
      </c>
      <c r="BX7" s="24">
        <v>76.87</v>
      </c>
      <c r="BY7" s="24">
        <v>77.03</v>
      </c>
      <c r="BZ7" s="24">
        <v>73.77</v>
      </c>
      <c r="CA7" s="24">
        <v>97.94</v>
      </c>
      <c r="CB7" s="24">
        <v>205.95</v>
      </c>
      <c r="CC7" s="24">
        <v>246.24</v>
      </c>
      <c r="CD7" s="24">
        <v>209.99</v>
      </c>
      <c r="CE7" s="24">
        <v>225.57</v>
      </c>
      <c r="CF7" s="24">
        <v>269.20999999999998</v>
      </c>
      <c r="CG7" s="24">
        <v>160.44999999999999</v>
      </c>
      <c r="CH7" s="24">
        <v>161.13</v>
      </c>
      <c r="CI7" s="24">
        <v>161.19999999999999</v>
      </c>
      <c r="CJ7" s="24">
        <v>157.56</v>
      </c>
      <c r="CK7" s="24">
        <v>177.17</v>
      </c>
      <c r="CL7" s="24">
        <v>140.97999999999999</v>
      </c>
      <c r="CM7" s="24">
        <v>27.32</v>
      </c>
      <c r="CN7" s="24">
        <v>27.78</v>
      </c>
      <c r="CO7" s="24">
        <v>30.62</v>
      </c>
      <c r="CP7" s="24">
        <v>30.89</v>
      </c>
      <c r="CQ7" s="24">
        <v>31.41</v>
      </c>
      <c r="CR7" s="24">
        <v>46.3</v>
      </c>
      <c r="CS7" s="24">
        <v>47.23</v>
      </c>
      <c r="CT7" s="24">
        <v>54.22</v>
      </c>
      <c r="CU7" s="24">
        <v>54.1</v>
      </c>
      <c r="CV7" s="24">
        <v>46.92</v>
      </c>
      <c r="CW7" s="24">
        <v>60.13</v>
      </c>
      <c r="CX7" s="24">
        <v>67.23</v>
      </c>
      <c r="CY7" s="24">
        <v>64.06</v>
      </c>
      <c r="CZ7" s="24">
        <v>66.02</v>
      </c>
      <c r="DA7" s="24">
        <v>66.98</v>
      </c>
      <c r="DB7" s="24">
        <v>68.66</v>
      </c>
      <c r="DC7" s="24">
        <v>85.01</v>
      </c>
      <c r="DD7" s="24">
        <v>85.55</v>
      </c>
      <c r="DE7" s="24">
        <v>85.22</v>
      </c>
      <c r="DF7" s="24">
        <v>83.94</v>
      </c>
      <c r="DG7" s="24">
        <v>78.69</v>
      </c>
      <c r="DH7" s="24">
        <v>96</v>
      </c>
      <c r="DI7" s="24">
        <v>7.38</v>
      </c>
      <c r="DJ7" s="24">
        <v>8.49</v>
      </c>
      <c r="DK7" s="24">
        <v>11.36</v>
      </c>
      <c r="DL7" s="24">
        <v>13.47</v>
      </c>
      <c r="DM7" s="24">
        <v>16.28</v>
      </c>
      <c r="DN7" s="24">
        <v>9.0399999999999991</v>
      </c>
      <c r="DO7" s="24">
        <v>9.35</v>
      </c>
      <c r="DP7" s="24">
        <v>12.44</v>
      </c>
      <c r="DQ7" s="24">
        <v>12.83</v>
      </c>
      <c r="DR7" s="24">
        <v>12.69</v>
      </c>
      <c r="DS7" s="24">
        <v>42.2</v>
      </c>
      <c r="DT7" s="24">
        <v>0</v>
      </c>
      <c r="DU7" s="24">
        <v>0</v>
      </c>
      <c r="DV7" s="24">
        <v>0</v>
      </c>
      <c r="DW7" s="24">
        <v>0</v>
      </c>
      <c r="DX7" s="24">
        <v>0</v>
      </c>
      <c r="DY7" s="24">
        <v>0</v>
      </c>
      <c r="DZ7" s="24">
        <v>0.12</v>
      </c>
      <c r="EA7" s="24">
        <v>0.28999999999999998</v>
      </c>
      <c r="EB7" s="24">
        <v>0.15</v>
      </c>
      <c r="EC7" s="24">
        <v>0.02</v>
      </c>
      <c r="ED7" s="24">
        <v>9.4600000000000009</v>
      </c>
      <c r="EE7" s="24">
        <v>0</v>
      </c>
      <c r="EF7" s="24">
        <v>0</v>
      </c>
      <c r="EG7" s="24">
        <v>0</v>
      </c>
      <c r="EH7" s="24">
        <v>0</v>
      </c>
      <c r="EI7" s="24">
        <v>0</v>
      </c>
      <c r="EJ7" s="24">
        <v>0.04</v>
      </c>
      <c r="EK7" s="24">
        <v>0.06</v>
      </c>
      <c r="EL7" s="24">
        <v>0.01</v>
      </c>
      <c r="EM7" s="24">
        <v>0.33</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gesui02</cp:lastModifiedBy>
  <cp:lastPrinted>2026-03-30T02:10:12Z</cp:lastPrinted>
  <dcterms:created xsi:type="dcterms:W3CDTF">2025-12-23T06:06:46Z</dcterms:created>
  <dcterms:modified xsi:type="dcterms:W3CDTF">2026-03-30T02:35:27Z</dcterms:modified>
  <cp:category/>
</cp:coreProperties>
</file>