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6"/>
  <workbookPr/>
  <mc:AlternateContent xmlns:mc="http://schemas.openxmlformats.org/markup-compatibility/2006">
    <mc:Choice Requires="x15">
      <x15ac:absPath xmlns:x15ac="http://schemas.microsoft.com/office/spreadsheetml/2010/11/ac" url="\\172.27.26.210\財政課nas\04_決算担当\07_地方公会計関係\R7\20250911_令和４年度財政状況資料集の作成について（2回目・地方公会計関係）\04_県→市、HP\"/>
    </mc:Choice>
  </mc:AlternateContent>
  <xr:revisionPtr revIDLastSave="0" documentId="13_ncr:1_{9F86EBE7-3F25-40F2-930E-BD21EABA3FD6}" xr6:coauthVersionLast="36" xr6:coauthVersionMax="36" xr10:uidLastSave="{00000000-0000-0000-0000-000000000000}"/>
  <bookViews>
    <workbookView xWindow="0" yWindow="0" windowWidth="23010" windowHeight="88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4" r:id="rId14"/>
    <sheet name="施設類型別ストック情報分析表①" sheetId="25" r:id="rId15"/>
    <sheet name="施設類型別ストック情報分析表②" sheetId="26"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32" i="12" l="1"/>
  <c r="AK32" i="12"/>
  <c r="AA32" i="12"/>
  <c r="V32" i="12"/>
  <c r="Q32"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BE35" i="10"/>
  <c r="BW34" i="10"/>
  <c r="BW35" i="10" s="1"/>
  <c r="BW36" i="10" s="1"/>
  <c r="BW37" i="10" s="1"/>
  <c r="BW38" i="10" s="1"/>
  <c r="C34" i="10"/>
  <c r="CO34" i="10" l="1"/>
  <c r="CO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AM34" i="10" s="1"/>
  <c r="AM35" i="10" l="1"/>
  <c r="BE34" i="10"/>
</calcChain>
</file>

<file path=xl/sharedStrings.xml><?xml version="1.0" encoding="utf-8"?>
<sst xmlns="http://schemas.openxmlformats.org/spreadsheetml/2006/main" count="1131" uniqueCount="575">
  <si>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</si>
  <si>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</si>
  <si>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</si>
  <si>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</si>
  <si>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</si>
  <si>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</si>
  <si>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</si>
  <si>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</si>
  <si>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</si>
  <si>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</si>
  <si>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</si>
  <si>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</si>
  <si>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</si>
  <si>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</si>
  <si>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</si>
  <si>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</si>
  <si>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</si>
  <si>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</si>
  <si>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</si>
  <si>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</si>
  <si>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</si>
  <si>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</si>
  <si>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</si>
  <si>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</si>
  <si>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</si>
  <si>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</si>
  <si>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</si>
  <si>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</si>
  <si>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</si>
  <si>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</si>
  <si>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</si>
  <si>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</si>
  <si>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</si>
  <si>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</si>
  <si>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</si>
  <si>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</si>
  <si>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</si>
  <si>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</si>
  <si>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</si>
  <si>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</si>
  <si>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</si>
  <si>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</si>
  <si>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</si>
  <si>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</si>
  <si>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</si>
  <si>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</si>
  <si>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</si>
  <si>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</si>
  <si>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</si>
  <si>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</si>
  <si>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</si>
  <si>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</si>
  <si>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</si>
  <si>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</si>
  <si>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</si>
  <si>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</si>
  <si>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</si>
  <si>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</si>
  <si>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</si>
  <si>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</si>
  <si>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</si>
  <si>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</si>
  <si>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</si>
  <si>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</si>
  <si>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</si>
  <si>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</si>
  <si>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</si>
  <si>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</si>
  <si>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</si>
  <si>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</si>
  <si>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</si>
  <si>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</si>
  <si>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</si>
  <si>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</si>
  <si>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</si>
  <si>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</si>
  <si>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</si>
  <si>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</si>
  <si>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</si>
  <si>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</si>
  <si>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</si>
  <si>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</si>
  <si>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</si>
  <si>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</si>
  <si>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</si>
  <si>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</si>
  <si>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</si>
  <si>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</si>
  <si>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</si>
  <si>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</si>
  <si>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</si>
  <si>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</si>
  <si>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</si>
  <si>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</si>
  <si>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石垣市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</si>
  <si>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</si>
  <si>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</si>
  <si>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</si>
  <si>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</si>
  <si>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</si>
  <si>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</si>
  <si>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</si>
  <si>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</si>
  <si>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</si>
  <si>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</si>
  <si>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</si>
  <si>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</si>
  <si>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</si>
  <si>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</si>
  <si>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</si>
  <si>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</si>
  <si>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</si>
  <si>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</si>
  <si>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</si>
  <si>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</si>
  <si>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</si>
  <si>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</si>
  <si>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</si>
  <si>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</si>
  <si>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</si>
  <si>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</si>
  <si>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</si>
  <si>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</si>
  <si>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</si>
  <si>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</si>
  <si>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</si>
  <si>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</si>
  <si>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</si>
  <si>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</si>
  <si>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</si>
  <si>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</si>
  <si>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</si>
  <si>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</si>
  <si>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</si>
  <si>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</si>
  <si>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</si>
  <si>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</si>
  <si>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</si>
  <si>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</si>
  <si>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</si>
  <si>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</si>
  <si>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</si>
  <si>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</si>
  <si>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</si>
  <si>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</si>
  <si>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</si>
  <si>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</si>
  <si>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</si>
  <si>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</si>
  <si>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</si>
  <si>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</si>
  <si>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</si>
  <si>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</si>
  <si>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</si>
  <si>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</si>
  <si>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</si>
  <si>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</si>
  <si>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</si>
  <si>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</si>
  <si>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</si>
  <si>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</si>
  <si>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</si>
  <si>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</si>
  <si>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</si>
  <si>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</si>
  <si>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</si>
  <si>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</si>
  <si>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</si>
  <si>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</si>
  <si>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</si>
  <si>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</si>
  <si>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</si>
  <si>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</si>
  <si>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</si>
  <si>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</si>
  <si>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</si>
  <si>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</si>
  <si>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</si>
  <si>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</si>
  <si>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</si>
  <si>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</si>
  <si>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</si>
  <si>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</si>
  <si>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</si>
  <si>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</si>
  <si>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</si>
  <si>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</si>
  <si>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</si>
  <si>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</si>
  <si>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</si>
  <si>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</si>
  <si>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</si>
  <si>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</si>
  <si>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</si>
  <si>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</si>
  <si>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</si>
  <si>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</si>
  <si>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</si>
  <si>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</si>
  <si>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</si>
  <si>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</si>
  <si>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</si>
  <si>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</si>
  <si>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沖縄県石垣市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</si>
  <si>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</si>
  <si>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</si>
  <si>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</si>
  <si>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</si>
  <si>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</si>
  <si>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</si>
  <si>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</si>
  <si>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</si>
  <si>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</si>
  <si>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</si>
  <si>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</si>
  <si>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</si>
  <si>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</si>
  <si>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</si>
  <si>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</si>
  <si>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</si>
  <si>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</si>
  <si>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</si>
  <si>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</si>
  <si>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</si>
  <si>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</si>
  <si>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</si>
  <si>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</si>
  <si>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</si>
  <si>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</si>
  <si>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</si>
  <si>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</si>
  <si>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</si>
  <si>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</si>
  <si>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</si>
  <si>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</si>
  <si>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</si>
  <si>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</si>
  <si>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</si>
  <si>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</si>
  <si>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</si>
  <si>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</si>
  <si>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</si>
  <si>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</si>
  <si>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</si>
  <si>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</si>
  <si>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</si>
  <si>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</si>
  <si>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</si>
  <si>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</si>
  <si>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</si>
  <si>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</si>
  <si>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</si>
  <si>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</si>
  <si>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</si>
  <si>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</si>
  <si>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</si>
  <si>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</si>
  <si>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</si>
  <si>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</si>
  <si>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</si>
  <si>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</si>
  <si>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</si>
  <si>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</si>
  <si>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</si>
  <si>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</si>
  <si>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</si>
  <si>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</si>
  <si>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</si>
  <si>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</si>
  <si>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</si>
  <si>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</si>
  <si>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</si>
  <si>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</si>
  <si>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</si>
  <si>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</si>
  <si>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</si>
  <si>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</si>
  <si>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</si>
  <si>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</si>
  <si>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</si>
  <si>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</si>
  <si>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</si>
  <si>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</si>
  <si>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</si>
  <si>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</si>
  <si>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</si>
  <si>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</si>
  <si>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</si>
  <si>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</si>
  <si>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</si>
  <si>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</si>
  <si>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</si>
  <si>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</si>
  <si>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</si>
  <si>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</si>
  <si>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</si>
  <si>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</si>
  <si>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</si>
  <si>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</si>
  <si>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</si>
  <si>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</si>
  <si>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</si>
  <si>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</si>
  <si>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</si>
  <si>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</si>
  <si>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</si>
  <si>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</si>
  <si>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</si>
  <si>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</si>
  <si>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</si>
  <si>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</si>
  <si>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</si>
  <si>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</si>
  <si>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</si>
  <si>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</si>
  <si>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</si>
  <si>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</si>
  <si>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</si>
  <si>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</si>
  <si>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</si>
  <si>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</si>
  <si>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</si>
  <si>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</si>
  <si>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</si>
  <si>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</si>
  <si>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</si>
  <si>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</si>
  <si>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港湾整備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</si>
  <si>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</si>
  <si>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</si>
  <si>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</si>
  <si>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</si>
  <si>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</si>
  <si>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</si>
  <si>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</si>
  <si>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</si>
  <si>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</si>
  <si>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</si>
  <si>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</si>
  <si>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</si>
  <si>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</si>
  <si>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</si>
  <si>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</si>
  <si>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</si>
  <si>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</si>
  <si>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</si>
  <si>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</si>
  <si>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</si>
  <si>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</si>
  <si>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</si>
  <si>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</si>
  <si>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</si>
  <si>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</si>
  <si>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</si>
  <si>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沖縄県石垣市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</si>
  <si>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</si>
  <si>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</si>
  <si>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</si>
  <si>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</si>
  <si>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</si>
  <si>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</si>
  <si>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</si>
  <si>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</si>
  <si>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</si>
  <si>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</si>
  <si>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</si>
  <si>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</si>
  <si>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</si>
  <si>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</si>
  <si>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</si>
  <si>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</si>
  <si>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</si>
  <si>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</si>
  <si>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</si>
  <si>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</si>
  <si>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港湾事業特別会計（普通会計）</t>
    <phoneticPr fontId="5"/>
  </si>
  <si>
    <t>石垣都市計画土地区画整理事業特別会計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</si>
  <si>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</si>
  <si>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</si>
  <si>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</si>
  <si>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</si>
  <si>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</si>
  <si>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</si>
  <si>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</si>
  <si>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</si>
  <si>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</si>
  <si>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</si>
  <si>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</si>
  <si>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</si>
  <si>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</si>
  <si>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</si>
  <si>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</si>
  <si>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</si>
  <si>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</si>
  <si>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</si>
  <si>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</si>
  <si>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港湾事業特別会計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</si>
  <si>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</si>
  <si>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</si>
  <si>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</si>
  <si>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</si>
  <si>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</si>
  <si>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</si>
  <si>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</si>
  <si>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</si>
  <si>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</si>
  <si>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</si>
  <si>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</si>
  <si>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</si>
  <si>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</si>
  <si>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</si>
  <si>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</si>
  <si>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</si>
  <si>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</si>
  <si>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</si>
  <si>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</si>
  <si>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</si>
  <si>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</si>
  <si>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</si>
  <si>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</si>
  <si>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</si>
  <si>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</si>
  <si>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</si>
  <si>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</si>
  <si>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</si>
  <si>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</si>
  <si>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</si>
  <si>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</si>
  <si>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</si>
  <si>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</si>
  <si>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</si>
  <si>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</si>
  <si>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</si>
  <si>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</si>
  <si>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</si>
  <si>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</si>
  <si>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</si>
  <si>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</si>
  <si>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</si>
  <si>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</si>
  <si>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</si>
  <si>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</si>
  <si>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</si>
  <si>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</si>
  <si>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</si>
  <si>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</si>
  <si>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</si>
  <si>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</si>
  <si>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</si>
  <si>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</si>
  <si>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</si>
  <si>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</si>
  <si>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</si>
  <si>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</si>
  <si>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</si>
  <si>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</si>
  <si>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</si>
  <si>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</si>
  <si>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</si>
  <si>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</si>
  <si>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</si>
  <si>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</si>
  <si>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</si>
  <si>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</si>
  <si>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</si>
  <si>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</si>
  <si>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</si>
  <si>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</si>
  <si>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</si>
  <si>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</si>
  <si>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</si>
  <si>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</si>
  <si>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</si>
  <si>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</si>
  <si>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</si>
  <si>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</si>
  <si>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</si>
  <si>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</si>
  <si>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</si>
  <si>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</si>
  <si>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</si>
  <si>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</si>
  <si>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</si>
  <si>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</si>
  <si>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</si>
  <si>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</si>
  <si>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</si>
  <si>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</si>
  <si>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</si>
  <si>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</si>
  <si>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</si>
  <si>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</si>
  <si>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</si>
  <si>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</si>
  <si>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</si>
  <si>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</si>
  <si>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</si>
  <si>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</si>
  <si>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</si>
  <si>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</si>
  <si>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</si>
  <si>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</si>
  <si>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</si>
  <si>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</si>
  <si>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</si>
  <si>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</si>
  <si>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</si>
  <si>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</si>
  <si>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</si>
  <si>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</si>
  <si>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</si>
  <si>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</si>
  <si>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</si>
  <si>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</si>
  <si>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</si>
  <si>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</si>
  <si>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</si>
  <si>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</si>
  <si>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</si>
  <si>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</si>
  <si>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</si>
  <si>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</si>
  <si>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</si>
  <si>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</si>
  <si>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</si>
  <si>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</si>
  <si>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</si>
  <si>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</si>
  <si>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</si>
  <si>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</si>
  <si>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</si>
  <si>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</si>
  <si>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</si>
  <si>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2.46</t>
  </si>
  <si>
    <t>▲ 7.91</t>
  </si>
  <si>
    <t>▲ 6.67</t>
  </si>
  <si>
    <t>水道事業会計</t>
  </si>
  <si>
    <t>下水道事業会計</t>
  </si>
  <si>
    <t>一般会計</t>
  </si>
  <si>
    <t>介護保険事業特別会計</t>
  </si>
  <si>
    <t>港湾事業特別会計</t>
  </si>
  <si>
    <t>国民健康保険事業特別会計</t>
  </si>
  <si>
    <t>石垣都市計画土地区画整理事業特別会計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</si>
  <si>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</si>
  <si>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</si>
  <si>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</si>
  <si>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</si>
  <si>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</si>
  <si>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</si>
  <si>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</si>
  <si>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</si>
  <si>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沖縄県後期高齢者医療広域連合　事業勘定</t>
  </si>
  <si>
    <t>八重山食肉センター</t>
    <rPh sb="0" eb="5">
      <t>ヤエヤマショクニク</t>
    </rPh>
    <phoneticPr fontId="2"/>
  </si>
  <si>
    <t>沖縄県信用保証協会</t>
    <rPh sb="0" eb="9">
      <t>オキナワケンシンヨウホショウキョウカイ</t>
    </rPh>
    <phoneticPr fontId="2"/>
  </si>
  <si>
    <t>沖縄県後期高齢者医療広域連合　一般会計</t>
    <phoneticPr fontId="2"/>
  </si>
  <si>
    <t>沖縄県市町村総合事務組合　一般会計</t>
    <phoneticPr fontId="2"/>
  </si>
  <si>
    <t>八重山広域市町村圏事務組合　一般会計</t>
    <phoneticPr fontId="2"/>
  </si>
  <si>
    <t>沖縄県市町村自治会館管理組合　一般会計</t>
    <phoneticPr fontId="2"/>
  </si>
  <si>
    <t>-</t>
    <phoneticPr fontId="2"/>
  </si>
  <si>
    <t>まちづくり支援基金</t>
    <phoneticPr fontId="5"/>
  </si>
  <si>
    <t>まち・ひと・しごと創生基金</t>
    <phoneticPr fontId="2"/>
  </si>
  <si>
    <t>新石垣市立八重山博物館建設基金</t>
    <phoneticPr fontId="2"/>
  </si>
  <si>
    <t>土地区画整理事業基金</t>
    <phoneticPr fontId="2"/>
  </si>
  <si>
    <t>美ら星ゲート基金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</si>
  <si>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</si>
  <si>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</si>
  <si>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を上回っており、主な原因としては、庁舎建設事業や小学校改修事業、改築事業など大型建設事業の影響によるものである。今後も大型建設事業が予定されているため、その影響を受けることが想定される。
　　有形固定資産減価償却率は類似団体よりも高く上昇傾向にあるため、老朽固定資産の改修等を実施するなど取り組みが必要であるが、改修には多額の費用を要することから、公共施設等総合管理計画を基に類似施設の統廃合を含めた改築更新等を検討していく必要があ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</si>
  <si>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</si>
  <si>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</si>
  <si>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</si>
  <si>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</si>
  <si>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</si>
  <si>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</si>
  <si>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</si>
  <si>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については、類似団体と比較に低い水準にある。将来負担比率については、前年度より5.7ポイント減少したが、今後は、一般廃棄物処理施設や、認定こども園建設事業などの大型の公共施設改修事業等が予定されていることから、計画的な資金計画及び執行計画に基づき公債費の適正化に取り組んでいく必要がある。</t>
    <rPh sb="60" eb="62">
      <t>コンゴ</t>
    </rPh>
    <rPh sb="64" eb="69">
      <t>イッパンハイキブツ</t>
    </rPh>
    <rPh sb="69" eb="73">
      <t>ショリシセツ</t>
    </rPh>
    <rPh sb="75" eb="77">
      <t>ニンテイ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</si>
</sst>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625FBB-A453-4059-BAC2-55139BF14F9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EBBA-4A0A-A90C-2E3B1A1C43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112732</c:v>
                </c:pt>
                <c:pt idx="1">
                  <c:v>158163</c:v>
                </c:pt>
                <c:pt idx="2">
                  <c:v>241823</c:v>
                </c:pt>
                <c:pt idx="3">
                  <c:v>92156</c:v>
                </c:pt>
                <c:pt idx="4">
                  <c:v>94396</c:v>
                </c:pt>
              </c:numCache>
            </c:numRef>
          </c:val>
          <c:smooth val="0"/>
          <c:extLst>
            <c:ext xmlns:c16="http://schemas.microsoft.com/office/drawing/2014/chart" uri="{C3380CC4-5D6E-409C-BE32-E72D297353CC}">
              <c16:uniqueId val="{00000001-EBBA-4A0A-A90C-2E3B1A1C43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2.31</c:v>
                </c:pt>
                <c:pt idx="1">
                  <c:v>1.05</c:v>
                </c:pt>
                <c:pt idx="2">
                  <c:v>5.19</c:v>
                </c:pt>
                <c:pt idx="3">
                  <c:v>6.6</c:v>
                </c:pt>
                <c:pt idx="4">
                  <c:v>2.29</c:v>
                </c:pt>
              </c:numCache>
            </c:numRef>
          </c:val>
          <c:extLst>
            <c:ext xmlns:c16="http://schemas.microsoft.com/office/drawing/2014/chart" uri="{C3380CC4-5D6E-409C-BE32-E72D297353CC}">
              <c16:uniqueId val="{00000000-F32C-4502-B5FA-0A3A3A5A48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26.86</c:v>
                </c:pt>
                <c:pt idx="1">
                  <c:v>18.75</c:v>
                </c:pt>
                <c:pt idx="2">
                  <c:v>17.559999999999999</c:v>
                </c:pt>
                <c:pt idx="3">
                  <c:v>20.100000000000001</c:v>
                </c:pt>
                <c:pt idx="4">
                  <c:v>16.96</c:v>
                </c:pt>
              </c:numCache>
            </c:numRef>
          </c:val>
          <c:extLst>
            <c:ext xmlns:c16="http://schemas.microsoft.com/office/drawing/2014/chart" uri="{C3380CC4-5D6E-409C-BE32-E72D297353CC}">
              <c16:uniqueId val="{00000001-F32C-4502-B5FA-0A3A3A5A48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-2.46</c:v>
                </c:pt>
                <c:pt idx="1">
                  <c:v>-7.91</c:v>
                </c:pt>
                <c:pt idx="2">
                  <c:v>4.04</c:v>
                </c:pt>
                <c:pt idx="3">
                  <c:v>3.96</c:v>
                </c:pt>
                <c:pt idx="4">
                  <c:v>-6.67</c:v>
                </c:pt>
              </c:numCache>
            </c:numRef>
          </c:val>
          <c:smooth val="0"/>
          <c:extLst>
            <c:ext xmlns:c16="http://schemas.microsoft.com/office/drawing/2014/chart" uri="{C3380CC4-5D6E-409C-BE32-E72D297353CC}">
              <c16:uniqueId val="{00000002-F32C-4502-B5FA-0A3A3A5A48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138-43F0-9F61-B231CF36B1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38-43F0-9F61-B231CF36B15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2-2138-43F0-9F61-B231CF36B159}"/>
            </c:ext>
          </c:extLst>
        </c:ser>
        <c:ser>
          <c:idx val="3"/>
          <c:order val="3"/>
          <c:tx>
            <c:strRef>
              <c:f>データシート!$A$30</c:f>
              <c:strCache>
                <c:ptCount val="1"/>
                <c:pt idx="0">
                  <c:v>石垣都市計画土地区画整理事業特別会計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0.24</c:v>
                </c:pt>
                <c:pt idx="4">
                  <c:v>#N/A</c:v>
                </c:pt>
                <c:pt idx="5">
                  <c:v>0.22</c:v>
                </c:pt>
                <c:pt idx="6">
                  <c:v>#N/A</c:v>
                </c:pt>
                <c:pt idx="7">
                  <c:v>0.24</c:v>
                </c:pt>
                <c:pt idx="8">
                  <c:v>#N/A</c:v>
                </c:pt>
                <c:pt idx="9">
                  <c:v>0.05</c:v>
                </c:pt>
              </c:numCache>
            </c:numRef>
          </c:val>
          <c:extLst>
            <c:ext xmlns:c16="http://schemas.microsoft.com/office/drawing/2014/chart" uri="{C3380CC4-5D6E-409C-BE32-E72D297353CC}">
              <c16:uniqueId val="{00000003-2138-43F0-9F61-B231CF36B15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1.64</c:v>
                </c:pt>
                <c:pt idx="2">
                  <c:v>#N/A</c:v>
                </c:pt>
                <c:pt idx="3">
                  <c:v>1.48</c:v>
                </c:pt>
                <c:pt idx="4">
                  <c:v>#N/A</c:v>
                </c:pt>
                <c:pt idx="5">
                  <c:v>1.33</c:v>
                </c:pt>
                <c:pt idx="6">
                  <c:v>#N/A</c:v>
                </c:pt>
                <c:pt idx="7">
                  <c:v>1.59</c:v>
                </c:pt>
                <c:pt idx="8">
                  <c:v>#N/A</c:v>
                </c:pt>
                <c:pt idx="9">
                  <c:v>0.05</c:v>
                </c:pt>
              </c:numCache>
            </c:numRef>
          </c:val>
          <c:extLst>
            <c:ext xmlns:c16="http://schemas.microsoft.com/office/drawing/2014/chart" uri="{C3380CC4-5D6E-409C-BE32-E72D297353CC}">
              <c16:uniqueId val="{00000004-2138-43F0-9F61-B231CF36B159}"/>
            </c:ext>
          </c:extLst>
        </c:ser>
        <c:ser>
          <c:idx val="5"/>
          <c:order val="5"/>
          <c:tx>
            <c:strRef>
              <c:f>データシート!$A$32</c:f>
              <c:strCache>
                <c:ptCount val="1"/>
                <c:pt idx="0">
                  <c:v>港湾事業特別会計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0.23</c:v>
                </c:pt>
                <c:pt idx="2">
                  <c:v>#N/A</c:v>
                </c:pt>
                <c:pt idx="3">
                  <c:v>0.87</c:v>
                </c:pt>
                <c:pt idx="4">
                  <c:v>#N/A</c:v>
                </c:pt>
                <c:pt idx="5">
                  <c:v>0.5</c:v>
                </c:pt>
                <c:pt idx="6">
                  <c:v>#N/A</c:v>
                </c:pt>
                <c:pt idx="7">
                  <c:v>1.4</c:v>
                </c:pt>
                <c:pt idx="8">
                  <c:v>#N/A</c:v>
                </c:pt>
                <c:pt idx="9">
                  <c:v>0.59</c:v>
                </c:pt>
              </c:numCache>
            </c:numRef>
          </c:val>
          <c:extLst>
            <c:ext xmlns:c16="http://schemas.microsoft.com/office/drawing/2014/chart" uri="{C3380CC4-5D6E-409C-BE32-E72D297353CC}">
              <c16:uniqueId val="{00000005-2138-43F0-9F61-B231CF36B15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1.57</c:v>
                </c:pt>
                <c:pt idx="2">
                  <c:v>#N/A</c:v>
                </c:pt>
                <c:pt idx="3">
                  <c:v>1.83</c:v>
                </c:pt>
                <c:pt idx="4">
                  <c:v>#N/A</c:v>
                </c:pt>
                <c:pt idx="5">
                  <c:v>1.37</c:v>
                </c:pt>
                <c:pt idx="6">
                  <c:v>#N/A</c:v>
                </c:pt>
                <c:pt idx="7">
                  <c:v>1.17</c:v>
                </c:pt>
                <c:pt idx="8">
                  <c:v>#N/A</c:v>
                </c:pt>
                <c:pt idx="9">
                  <c:v>0.92</c:v>
                </c:pt>
              </c:numCache>
            </c:numRef>
          </c:val>
          <c:extLst>
            <c:ext xmlns:c16="http://schemas.microsoft.com/office/drawing/2014/chart" uri="{C3380CC4-5D6E-409C-BE32-E72D297353CC}">
              <c16:uniqueId val="{00000006-2138-43F0-9F61-B231CF36B15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2.2200000000000002</c:v>
                </c:pt>
                <c:pt idx="2">
                  <c:v>#N/A</c:v>
                </c:pt>
                <c:pt idx="3">
                  <c:v>0.81</c:v>
                </c:pt>
                <c:pt idx="4">
                  <c:v>#N/A</c:v>
                </c:pt>
                <c:pt idx="5">
                  <c:v>4.97</c:v>
                </c:pt>
                <c:pt idx="6">
                  <c:v>#N/A</c:v>
                </c:pt>
                <c:pt idx="7">
                  <c:v>6.35</c:v>
                </c:pt>
                <c:pt idx="8">
                  <c:v>#N/A</c:v>
                </c:pt>
                <c:pt idx="9">
                  <c:v>2.23</c:v>
                </c:pt>
              </c:numCache>
            </c:numRef>
          </c:val>
          <c:extLst>
            <c:ext xmlns:c16="http://schemas.microsoft.com/office/drawing/2014/chart" uri="{C3380CC4-5D6E-409C-BE32-E72D297353CC}">
              <c16:uniqueId val="{00000007-2138-43F0-9F61-B231CF36B15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1.42</c:v>
                </c:pt>
                <c:pt idx="2">
                  <c:v>#N/A</c:v>
                </c:pt>
                <c:pt idx="3">
                  <c:v>1.83</c:v>
                </c:pt>
                <c:pt idx="4">
                  <c:v>#N/A</c:v>
                </c:pt>
                <c:pt idx="5">
                  <c:v>2.73</c:v>
                </c:pt>
                <c:pt idx="6">
                  <c:v>#N/A</c:v>
                </c:pt>
                <c:pt idx="7">
                  <c:v>3.21</c:v>
                </c:pt>
                <c:pt idx="8">
                  <c:v>#N/A</c:v>
                </c:pt>
                <c:pt idx="9">
                  <c:v>3.99</c:v>
                </c:pt>
              </c:numCache>
            </c:numRef>
          </c:val>
          <c:extLst>
            <c:ext xmlns:c16="http://schemas.microsoft.com/office/drawing/2014/chart" uri="{C3380CC4-5D6E-409C-BE32-E72D297353CC}">
              <c16:uniqueId val="{00000008-2138-43F0-9F61-B231CF36B15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22.83</c:v>
                </c:pt>
                <c:pt idx="2">
                  <c:v>#N/A</c:v>
                </c:pt>
                <c:pt idx="3">
                  <c:v>17.41</c:v>
                </c:pt>
                <c:pt idx="4">
                  <c:v>#N/A</c:v>
                </c:pt>
                <c:pt idx="5">
                  <c:v>17.510000000000002</c:v>
                </c:pt>
                <c:pt idx="6">
                  <c:v>#N/A</c:v>
                </c:pt>
                <c:pt idx="7">
                  <c:v>19.059999999999999</c:v>
                </c:pt>
                <c:pt idx="8">
                  <c:v>#N/A</c:v>
                </c:pt>
                <c:pt idx="9">
                  <c:v>16.350000000000001</c:v>
                </c:pt>
              </c:numCache>
            </c:numRef>
          </c:val>
          <c:extLst>
            <c:ext xmlns:c16="http://schemas.microsoft.com/office/drawing/2014/chart" uri="{C3380CC4-5D6E-409C-BE32-E72D297353CC}">
              <c16:uniqueId val="{00000009-2138-43F0-9F61-B231CF36B1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1619</c:v>
                </c:pt>
                <c:pt idx="5">
                  <c:v>1632</c:v>
                </c:pt>
                <c:pt idx="8">
                  <c:v>1610</c:v>
                </c:pt>
                <c:pt idx="11">
                  <c:v>1547</c:v>
                </c:pt>
                <c:pt idx="14">
                  <c:v>1721</c:v>
                </c:pt>
              </c:numCache>
            </c:numRef>
          </c:val>
          <c:extLst>
            <c:ext xmlns:c16="http://schemas.microsoft.com/office/drawing/2014/chart" uri="{C3380CC4-5D6E-409C-BE32-E72D297353CC}">
              <c16:uniqueId val="{00000000-EBF2-4E2A-8BC1-8C8A06C658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F2-4E2A-8BC1-8C8A06C658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F2-4E2A-8BC1-8C8A06C658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F2-4E2A-8BC1-8C8A06C658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502</c:v>
                </c:pt>
                <c:pt idx="3">
                  <c:v>466</c:v>
                </c:pt>
                <c:pt idx="6">
                  <c:v>549</c:v>
                </c:pt>
                <c:pt idx="9">
                  <c:v>501</c:v>
                </c:pt>
                <c:pt idx="12">
                  <c:v>566</c:v>
                </c:pt>
              </c:numCache>
            </c:numRef>
          </c:val>
          <c:extLst>
            <c:ext xmlns:c16="http://schemas.microsoft.com/office/drawing/2014/chart" uri="{C3380CC4-5D6E-409C-BE32-E72D297353CC}">
              <c16:uniqueId val="{00000004-EBF2-4E2A-8BC1-8C8A06C658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F2-4E2A-8BC1-8C8A06C658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F2-4E2A-8BC1-8C8A06C658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2015</c:v>
                </c:pt>
                <c:pt idx="3">
                  <c:v>2053</c:v>
                </c:pt>
                <c:pt idx="6">
                  <c:v>2016</c:v>
                </c:pt>
                <c:pt idx="9">
                  <c:v>2056</c:v>
                </c:pt>
                <c:pt idx="12">
                  <c:v>2101</c:v>
                </c:pt>
              </c:numCache>
            </c:numRef>
          </c:val>
          <c:extLst>
            <c:ext xmlns:c16="http://schemas.microsoft.com/office/drawing/2014/chart" uri="{C3380CC4-5D6E-409C-BE32-E72D297353CC}">
              <c16:uniqueId val="{00000007-EBF2-4E2A-8BC1-8C8A06C658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898</c:v>
                </c:pt>
                <c:pt idx="2">
                  <c:v>#N/A</c:v>
                </c:pt>
                <c:pt idx="3">
                  <c:v>#N/A</c:v>
                </c:pt>
                <c:pt idx="4">
                  <c:v>887</c:v>
                </c:pt>
                <c:pt idx="5">
                  <c:v>#N/A</c:v>
                </c:pt>
                <c:pt idx="6">
                  <c:v>#N/A</c:v>
                </c:pt>
                <c:pt idx="7">
                  <c:v>955</c:v>
                </c:pt>
                <c:pt idx="8">
                  <c:v>#N/A</c:v>
                </c:pt>
                <c:pt idx="9">
                  <c:v>#N/A</c:v>
                </c:pt>
                <c:pt idx="10">
                  <c:v>1010</c:v>
                </c:pt>
                <c:pt idx="11">
                  <c:v>#N/A</c:v>
                </c:pt>
                <c:pt idx="12">
                  <c:v>#N/A</c:v>
                </c:pt>
                <c:pt idx="13">
                  <c:v>946</c:v>
                </c:pt>
                <c:pt idx="14">
                  <c:v>#N/A</c:v>
                </c:pt>
              </c:numCache>
            </c:numRef>
          </c:val>
          <c:smooth val="0"/>
          <c:extLst>
            <c:ext xmlns:c16="http://schemas.microsoft.com/office/drawing/2014/chart" uri="{C3380CC4-5D6E-409C-BE32-E72D297353CC}">
              <c16:uniqueId val="{00000008-EBF2-4E2A-8BC1-8C8A06C658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18773</c:v>
                </c:pt>
                <c:pt idx="5">
                  <c:v>18345</c:v>
                </c:pt>
                <c:pt idx="8">
                  <c:v>19220</c:v>
                </c:pt>
                <c:pt idx="11">
                  <c:v>18356</c:v>
                </c:pt>
                <c:pt idx="14">
                  <c:v>18128</c:v>
                </c:pt>
              </c:numCache>
            </c:numRef>
          </c:val>
          <c:extLst>
            <c:ext xmlns:c16="http://schemas.microsoft.com/office/drawing/2014/chart" uri="{C3380CC4-5D6E-409C-BE32-E72D297353CC}">
              <c16:uniqueId val="{00000000-5D03-481E-9B33-9D0A0D159D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281</c:v>
                </c:pt>
                <c:pt idx="5">
                  <c:v>247</c:v>
                </c:pt>
                <c:pt idx="8">
                  <c:v>479</c:v>
                </c:pt>
                <c:pt idx="11">
                  <c:v>818</c:v>
                </c:pt>
                <c:pt idx="14">
                  <c:v>918</c:v>
                </c:pt>
              </c:numCache>
            </c:numRef>
          </c:val>
          <c:extLst>
            <c:ext xmlns:c16="http://schemas.microsoft.com/office/drawing/2014/chart" uri="{C3380CC4-5D6E-409C-BE32-E72D297353CC}">
              <c16:uniqueId val="{00000001-5D03-481E-9B33-9D0A0D159D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6763</c:v>
                </c:pt>
                <c:pt idx="5">
                  <c:v>5128</c:v>
                </c:pt>
                <c:pt idx="8">
                  <c:v>4058</c:v>
                </c:pt>
                <c:pt idx="11">
                  <c:v>6052</c:v>
                </c:pt>
                <c:pt idx="14">
                  <c:v>6323</c:v>
                </c:pt>
              </c:numCache>
            </c:numRef>
          </c:val>
          <c:extLst>
            <c:ext xmlns:c16="http://schemas.microsoft.com/office/drawing/2014/chart" uri="{C3380CC4-5D6E-409C-BE32-E72D297353CC}">
              <c16:uniqueId val="{00000002-5D03-481E-9B33-9D0A0D159D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03-481E-9B33-9D0A0D159D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03-481E-9B33-9D0A0D159D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16</c:v>
                </c:pt>
                <c:pt idx="3">
                  <c:v>2</c:v>
                </c:pt>
                <c:pt idx="6">
                  <c:v>2</c:v>
                </c:pt>
                <c:pt idx="9">
                  <c:v>0</c:v>
                </c:pt>
                <c:pt idx="12">
                  <c:v>0</c:v>
                </c:pt>
              </c:numCache>
            </c:numRef>
          </c:val>
          <c:extLst>
            <c:ext xmlns:c16="http://schemas.microsoft.com/office/drawing/2014/chart" uri="{C3380CC4-5D6E-409C-BE32-E72D297353CC}">
              <c16:uniqueId val="{00000005-5D03-481E-9B33-9D0A0D159D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248</c:v>
                </c:pt>
                <c:pt idx="3">
                  <c:v>221</c:v>
                </c:pt>
                <c:pt idx="6">
                  <c:v>71</c:v>
                </c:pt>
                <c:pt idx="9">
                  <c:v>0</c:v>
                </c:pt>
                <c:pt idx="12">
                  <c:v>0</c:v>
                </c:pt>
              </c:numCache>
            </c:numRef>
          </c:val>
          <c:extLst>
            <c:ext xmlns:c16="http://schemas.microsoft.com/office/drawing/2014/chart" uri="{C3380CC4-5D6E-409C-BE32-E72D297353CC}">
              <c16:uniqueId val="{00000006-5D03-481E-9B33-9D0A0D159D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03-481E-9B33-9D0A0D159D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6112</c:v>
                </c:pt>
                <c:pt idx="3">
                  <c:v>6256</c:v>
                </c:pt>
                <c:pt idx="6">
                  <c:v>5866</c:v>
                </c:pt>
                <c:pt idx="9">
                  <c:v>5677</c:v>
                </c:pt>
                <c:pt idx="12">
                  <c:v>5144</c:v>
                </c:pt>
              </c:numCache>
            </c:numRef>
          </c:val>
          <c:extLst>
            <c:ext xmlns:c16="http://schemas.microsoft.com/office/drawing/2014/chart" uri="{C3380CC4-5D6E-409C-BE32-E72D297353CC}">
              <c16:uniqueId val="{00000008-5D03-481E-9B33-9D0A0D159D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5D03-481E-9B33-9D0A0D159D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22651</c:v>
                </c:pt>
                <c:pt idx="3">
                  <c:v>24878</c:v>
                </c:pt>
                <c:pt idx="6">
                  <c:v>28319</c:v>
                </c:pt>
                <c:pt idx="9">
                  <c:v>27959</c:v>
                </c:pt>
                <c:pt idx="12">
                  <c:v>27954</c:v>
                </c:pt>
              </c:numCache>
            </c:numRef>
          </c:val>
          <c:extLst>
            <c:ext xmlns:c16="http://schemas.microsoft.com/office/drawing/2014/chart" uri="{C3380CC4-5D6E-409C-BE32-E72D297353CC}">
              <c16:uniqueId val="{0000000A-5D03-481E-9B33-9D0A0D159D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3212</c:v>
                </c:pt>
                <c:pt idx="2">
                  <c:v>#N/A</c:v>
                </c:pt>
                <c:pt idx="3">
                  <c:v>#N/A</c:v>
                </c:pt>
                <c:pt idx="4">
                  <c:v>7636</c:v>
                </c:pt>
                <c:pt idx="5">
                  <c:v>#N/A</c:v>
                </c:pt>
                <c:pt idx="6">
                  <c:v>#N/A</c:v>
                </c:pt>
                <c:pt idx="7">
                  <c:v>10502</c:v>
                </c:pt>
                <c:pt idx="8">
                  <c:v>#N/A</c:v>
                </c:pt>
                <c:pt idx="9">
                  <c:v>#N/A</c:v>
                </c:pt>
                <c:pt idx="10">
                  <c:v>8410</c:v>
                </c:pt>
                <c:pt idx="11">
                  <c:v>#N/A</c:v>
                </c:pt>
                <c:pt idx="12">
                  <c:v>#N/A</c:v>
                </c:pt>
                <c:pt idx="13">
                  <c:v>7730</c:v>
                </c:pt>
                <c:pt idx="14">
                  <c:v>#N/A</c:v>
                </c:pt>
              </c:numCache>
            </c:numRef>
          </c:val>
          <c:smooth val="0"/>
          <c:extLst>
            <c:ext xmlns:c16="http://schemas.microsoft.com/office/drawing/2014/chart" uri="{C3380CC4-5D6E-409C-BE32-E72D297353CC}">
              <c16:uniqueId val="{0000000B-5D03-481E-9B33-9D0A0D159D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2682</c:v>
                </c:pt>
                <c:pt idx="1">
                  <c:v>3062</c:v>
                </c:pt>
                <c:pt idx="2">
                  <c:v>2647</c:v>
                </c:pt>
              </c:numCache>
            </c:numRef>
          </c:val>
          <c:extLst>
            <c:ext xmlns:c16="http://schemas.microsoft.com/office/drawing/2014/chart" uri="{C3380CC4-5D6E-409C-BE32-E72D297353CC}">
              <c16:uniqueId val="{00000000-5B0A-4473-BB11-32CF17C2FC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314</c:v>
                </c:pt>
                <c:pt idx="1">
                  <c:v>245</c:v>
                </c:pt>
                <c:pt idx="2">
                  <c:v>145</c:v>
                </c:pt>
              </c:numCache>
            </c:numRef>
          </c:val>
          <c:extLst>
            <c:ext xmlns:c16="http://schemas.microsoft.com/office/drawing/2014/chart" uri="{C3380CC4-5D6E-409C-BE32-E72D297353CC}">
              <c16:uniqueId val="{00000001-5B0A-4473-BB11-32CF17C2FC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1063</c:v>
                </c:pt>
                <c:pt idx="1">
                  <c:v>2746</c:v>
                </c:pt>
                <c:pt idx="2">
                  <c:v>3533</c:v>
                </c:pt>
              </c:numCache>
            </c:numRef>
          </c:val>
          <c:extLst>
            <c:ext xmlns:c16="http://schemas.microsoft.com/office/drawing/2014/chart" uri="{C3380CC4-5D6E-409C-BE32-E72D297353CC}">
              <c16:uniqueId val="{00000002-5B0A-4473-BB11-32CF17C2FC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853859453899409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{466801E5-9104-4A60-B22B-689105781B29}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5A5-44BC-B526-575A4F3C35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{4ABAE4B4-6DB7-47D2-AA9C-B77EC6AC225F}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A5-44BC-B526-575A4F3C35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{9A292278-C11D-4728-8E11-84EB5C2BB0F1}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A5-44BC-B526-575A4F3C35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{C53996B3-B909-44A9-814A-76BBCD281017}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A5-44BC-B526-575A4F3C35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{CF2858BA-B202-4978-B4F9-BA7FC04526BF}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A5-44BC-B526-575A4F3C35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{373268AA-5963-43D3-9DE5-9F1DA0AB89A1}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5A5-44BC-B526-575A4F3C35D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{3F1BAD6E-080B-48E8-9A79-3B3AFEA56021}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5A5-44BC-B526-575A4F3C35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{58519EF5-2DE6-4995-BFED-471B855D4A84}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5A5-44BC-B526-575A4F3C35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{DDBA41B9-35CF-4C1F-8B17-186C746D73B1}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5A5-44BC-B526-575A4F3C35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64</c:v>
                </c:pt>
                <c:pt idx="16">
                  <c:v>61.9</c:v>
                </c:pt>
                <c:pt idx="24">
                  <c:v>65.2</c:v>
                </c:pt>
                <c:pt idx="32">
                  <c:v>67.3</c:v>
                </c:pt>
              </c:numCache>
            </c:numRef>
          </c:xVal>
          <c:yVal>
            <c:numRef>
              <c:f>公会計指標分析・財政指標組合せ分析表!$BP$51:$DC$51</c:f>
              <c:numCache>
                <c:formatCode>#,##0.0;"▲ "#,##0.0</c:formatCode>
                <c:ptCount val="40"/>
                <c:pt idx="0">
                  <c:v>25.8</c:v>
                </c:pt>
                <c:pt idx="8">
                  <c:v>59.1</c:v>
                </c:pt>
                <c:pt idx="16">
                  <c:v>76.7</c:v>
                </c:pt>
                <c:pt idx="24">
                  <c:v>61.3</c:v>
                </c:pt>
                <c:pt idx="32">
                  <c:v>55.6</c:v>
                </c:pt>
              </c:numCache>
            </c:numRef>
          </c:yVal>
          <c:smooth val="0"/>
          <c:extLst>
            <c:ext xmlns:c16="http://schemas.microsoft.com/office/drawing/2014/chart" uri="{C3380CC4-5D6E-409C-BE32-E72D297353CC}">
              <c16:uniqueId val="{00000009-C5A5-44BC-B526-575A4F3C35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{6E613A77-7B46-458E-9135-3504938E1FF3}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5A5-44BC-B526-575A4F3C35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{5C941A84-7695-4F63-9D62-DB684FCF6E54}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A5-44BC-B526-575A4F3C35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{C0166868-5EDF-486D-8A67-D1AFC7DF4838}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A5-44BC-B526-575A4F3C35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{18C3B726-88CE-4978-B2C3-5AFFA606FB6D}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A5-44BC-B526-575A4F3C35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{B4FF0584-9F7D-428B-8EEA-C622B2200C9F}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A5-44BC-B526-575A4F3C35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{4A5E98C1-0B05-4DC0-99FB-D95BCBD9DE47}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5A5-44BC-B526-575A4F3C35DB}"/>
                </c:ext>
              </c:extLst>
            </c:dLbl>
            <c:dLbl>
              <c:idx val="16"/>
              <c:layout>
                <c:manualLayout>
                  <c:x val="-4.0177641846569044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{28E58C0D-D9BA-466E-8579-8CA4971C0C47}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5A5-44BC-B526-575A4F3C35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{1C7BA62A-EE6D-42AB-88E1-72254077624F}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5A5-44BC-B526-575A4F3C35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{9B842310-B3B6-484B-82B7-CB4ED9551CB9}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5A5-44BC-B526-575A4F3C35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5A5-44BC-B526-575A4F3C35DB}"/>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{74342C48-8BF4-4F71-B348-2E54132737CE}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570-4732-AC43-FC30DCA359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{4D7B16C8-1703-47C9-ABFF-B530DF4A8721}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70-4732-AC43-FC30DCA359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{1032CAEB-A321-4DD2-A67C-DAB289460274}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70-4732-AC43-FC30DCA359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{2882DB44-B5CE-4F7D-9B4E-6527D73758D5}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70-4732-AC43-FC30DCA359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{6393A378-1EA7-45AA-86D0-3B2F4684D103}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70-4732-AC43-FC30DCA3590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{AD375CEE-FDBD-4FAF-9CE8-65CF9E40A594}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570-4732-AC43-FC30DCA3590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{D0CAAFA3-4026-42B9-AA8D-7111ADCCEE67}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570-4732-AC43-FC30DCA3590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{03310E30-61B7-4EBC-BEA7-4662E49C0CF0}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570-4732-AC43-FC30DCA3590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{D2FAC216-CABF-4908-BAE6-A67A483D2506}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570-4732-AC43-FC30DCA359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7.2</c:v>
                </c:pt>
                <c:pt idx="16">
                  <c:v>7</c:v>
                </c:pt>
                <c:pt idx="24">
                  <c:v>7</c:v>
                </c:pt>
                <c:pt idx="32">
                  <c:v>7</c:v>
                </c:pt>
              </c:numCache>
            </c:numRef>
          </c:xVal>
          <c:yVal>
            <c:numRef>
              <c:f>公会計指標分析・財政指標組合せ分析表!$BP$73:$DC$73</c:f>
              <c:numCache>
                <c:formatCode>#,##0.0;"▲ "#,##0.0</c:formatCode>
                <c:ptCount val="40"/>
                <c:pt idx="0">
                  <c:v>25.8</c:v>
                </c:pt>
                <c:pt idx="8">
                  <c:v>59.1</c:v>
                </c:pt>
                <c:pt idx="16">
                  <c:v>76.7</c:v>
                </c:pt>
                <c:pt idx="24">
                  <c:v>61.3</c:v>
                </c:pt>
                <c:pt idx="32">
                  <c:v>55.6</c:v>
                </c:pt>
              </c:numCache>
            </c:numRef>
          </c:yVal>
          <c:smooth val="0"/>
          <c:extLst>
            <c:ext xmlns:c16="http://schemas.microsoft.com/office/drawing/2014/chart" uri="{C3380CC4-5D6E-409C-BE32-E72D297353CC}">
              <c16:uniqueId val="{00000009-E570-4732-AC43-FC30DCA359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{0860E193-CD41-45E0-BF88-D3DF366914F4}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570-4732-AC43-FC30DCA359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{F42C3382-C681-49FB-B0C7-76181A2102C1}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70-4732-AC43-FC30DCA359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{6171CA2D-8116-472D-B608-1C7A837359BA}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70-4732-AC43-FC30DCA359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{D38B2035-5E74-42D7-93C4-028E7F1EE3D0}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70-4732-AC43-FC30DCA359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{5558F753-76EC-4B67-89D1-E5383B311B58}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70-4732-AC43-FC30DCA3590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{A6934004-4FE8-4802-9D6B-D0597B5A0E82}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570-4732-AC43-FC30DCA3590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{844068CA-3F71-464F-B68E-FC33C3F12CB6}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570-4732-AC43-FC30DCA3590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{BC32CBD9-D6E6-4487-B9F4-941A006072DF}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570-4732-AC43-FC30DCA3590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{1219526B-76FB-43A2-8F3A-14DE74F528A9}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570-4732-AC43-FC30DCA359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570-4732-AC43-FC30DCA3590A}"/>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公営企業債の元利償還金に対する繰入金は、下水道整備事業による繰入金の増加のため、平成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年度より上昇傾向となって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65</a:t>
          </a:r>
          <a:r>
            <a:rPr kumimoji="1" lang="ja-JP" altLang="en-US" sz="1100" b="0" i="0" baseline="0">
              <a:solidFill>
                <a:schemeClr val="dk1"/>
              </a:solidFill>
              <a:effectLst/>
              <a:latin typeface="+mn-lt"/>
              <a:ea typeface="+mn-ea"/>
              <a:cs typeface="+mn-cs"/>
            </a:rPr>
            <a:t>百万円の増となった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元利償還金については前年度と比較して</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百万円増となっており、今後も新庁舎建設事業等大規模建設事業に係る地方債の</a:t>
          </a:r>
          <a:r>
            <a:rPr kumimoji="1" lang="ja-JP" altLang="en-US" sz="1100" b="0" i="0" baseline="0">
              <a:solidFill>
                <a:schemeClr val="dk1"/>
              </a:solidFill>
              <a:effectLst/>
              <a:latin typeface="+mn-lt"/>
              <a:ea typeface="+mn-ea"/>
              <a:cs typeface="+mn-cs"/>
            </a:rPr>
            <a:t>償還が</a:t>
          </a:r>
          <a:r>
            <a:rPr kumimoji="1" lang="ja-JP" altLang="ja-JP" sz="1100" b="0" i="0" baseline="0">
              <a:solidFill>
                <a:schemeClr val="dk1"/>
              </a:solidFill>
              <a:effectLst/>
              <a:latin typeface="+mn-lt"/>
              <a:ea typeface="+mn-ea"/>
              <a:cs typeface="+mn-cs"/>
            </a:rPr>
            <a:t>更に増加が見込まれる。普通建設事業費については、公共施設の老朽化による耐震補強工事等により今後も増加する見込みであるため、公共施設等総合管理計画等に基づき、事業の取捨選択を徹底していくことで、事業費の減少を目指し、地方債発行の抑制に努めなければならない。</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将来負担額の地方債の現在高については、前年度比</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百万円の減となっている。</a:t>
          </a:r>
          <a:r>
            <a:rPr kumimoji="1" lang="ja-JP" altLang="en-US" sz="1100" b="0" i="0" baseline="0">
              <a:solidFill>
                <a:schemeClr val="dk1"/>
              </a:solidFill>
              <a:effectLst/>
              <a:latin typeface="+mn-lt"/>
              <a:ea typeface="+mn-ea"/>
              <a:cs typeface="+mn-cs"/>
            </a:rPr>
            <a:t>これは廃棄物処理施設の改修や認定こども園整備に係る起債額の増加及び新庁舎建設に係る元金償還が開始しためである。</a:t>
          </a:r>
          <a:r>
            <a:rPr kumimoji="1" lang="ja-JP" altLang="ja-JP" sz="1100" b="0" i="0" baseline="0">
              <a:solidFill>
                <a:schemeClr val="dk1"/>
              </a:solidFill>
              <a:effectLst/>
              <a:latin typeface="+mn-lt"/>
              <a:ea typeface="+mn-ea"/>
              <a:cs typeface="+mn-cs"/>
            </a:rPr>
            <a:t>充当可能基金においては、まちづくり支援基金の増や各基金の積立の増により前年度比</a:t>
          </a:r>
          <a:r>
            <a:rPr kumimoji="1" lang="en-US" altLang="ja-JP" sz="1100" b="0" i="0" baseline="0">
              <a:solidFill>
                <a:schemeClr val="dk1"/>
              </a:solidFill>
              <a:effectLst/>
              <a:latin typeface="+mn-lt"/>
              <a:ea typeface="+mn-ea"/>
              <a:cs typeface="+mn-cs"/>
            </a:rPr>
            <a:t>271</a:t>
          </a:r>
          <a:r>
            <a:rPr kumimoji="1" lang="ja-JP" altLang="ja-JP" sz="1100" b="0" i="0" baseline="0">
              <a:solidFill>
                <a:schemeClr val="dk1"/>
              </a:solidFill>
              <a:effectLst/>
              <a:latin typeface="+mn-lt"/>
              <a:ea typeface="+mn-ea"/>
              <a:cs typeface="+mn-cs"/>
            </a:rPr>
            <a:t>百万円の増となっている。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沖縄県石垣市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年度においては、ふるさと納税の寄附額増により</a:t>
          </a:r>
          <a:r>
            <a:rPr kumimoji="1" lang="ja-JP" altLang="ja-JP" sz="1400" b="0" i="0" baseline="0">
              <a:solidFill>
                <a:schemeClr val="dk1"/>
              </a:solidFill>
              <a:effectLst/>
              <a:latin typeface="+mn-lt"/>
              <a:ea typeface="+mn-ea"/>
              <a:cs typeface="+mn-cs"/>
            </a:rPr>
            <a:t>「まちづくり支援基金」で約</a:t>
          </a:r>
          <a:r>
            <a:rPr kumimoji="1" lang="en-US" altLang="ja-JP" sz="1400" b="0" i="0" baseline="0">
              <a:solidFill>
                <a:schemeClr val="dk1"/>
              </a:solidFill>
              <a:effectLst/>
              <a:latin typeface="+mn-lt"/>
              <a:ea typeface="+mn-ea"/>
              <a:cs typeface="+mn-cs"/>
            </a:rPr>
            <a:t>725</a:t>
          </a:r>
          <a:r>
            <a:rPr kumimoji="1" lang="ja-JP" altLang="ja-JP" sz="1400" b="0" i="0" baseline="0">
              <a:solidFill>
                <a:schemeClr val="dk1"/>
              </a:solidFill>
              <a:effectLst/>
              <a:latin typeface="+mn-lt"/>
              <a:ea typeface="+mn-ea"/>
              <a:cs typeface="+mn-cs"/>
            </a:rPr>
            <a:t>百万円「まち・ひと・しごと創生基</a:t>
          </a:r>
          <a:r>
            <a:rPr kumimoji="1" lang="en-US" altLang="ja-JP"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金」で約</a:t>
          </a:r>
          <a:r>
            <a:rPr kumimoji="1" lang="en-US" altLang="ja-JP" sz="1400" b="0" i="0" baseline="0">
              <a:solidFill>
                <a:schemeClr val="dk1"/>
              </a:solidFill>
              <a:effectLst/>
              <a:latin typeface="+mn-lt"/>
              <a:ea typeface="+mn-ea"/>
              <a:cs typeface="+mn-cs"/>
            </a:rPr>
            <a:t>47</a:t>
          </a:r>
          <a:r>
            <a:rPr kumimoji="1" lang="ja-JP" altLang="ja-JP" sz="1400" b="0" i="0" baseline="0">
              <a:solidFill>
                <a:schemeClr val="dk1"/>
              </a:solidFill>
              <a:effectLst/>
              <a:latin typeface="+mn-lt"/>
              <a:ea typeface="+mn-ea"/>
              <a:cs typeface="+mn-cs"/>
            </a:rPr>
            <a:t>百万円</a:t>
          </a:r>
          <a:r>
            <a:rPr kumimoji="1" lang="ja-JP" altLang="en-US" sz="1400" b="0" i="0" baseline="0">
              <a:solidFill>
                <a:schemeClr val="dk1"/>
              </a:solidFill>
              <a:effectLst/>
              <a:latin typeface="+mn-lt"/>
              <a:ea typeface="+mn-ea"/>
              <a:cs typeface="+mn-cs"/>
            </a:rPr>
            <a:t>、「新石垣市立八重山博物館建設基金」で約</a:t>
          </a:r>
          <a:r>
            <a:rPr kumimoji="1" lang="en-US" altLang="ja-JP" sz="1400" b="0" i="0" baseline="0">
              <a:solidFill>
                <a:schemeClr val="dk1"/>
              </a:solidFill>
              <a:effectLst/>
              <a:latin typeface="+mn-lt"/>
              <a:ea typeface="+mn-ea"/>
              <a:cs typeface="+mn-cs"/>
            </a:rPr>
            <a:t>200</a:t>
          </a:r>
          <a:r>
            <a:rPr kumimoji="1" lang="ja-JP" altLang="en-US" sz="1400" b="0" i="0" baseline="0">
              <a:solidFill>
                <a:schemeClr val="dk1"/>
              </a:solidFill>
              <a:effectLst/>
              <a:latin typeface="+mn-lt"/>
              <a:ea typeface="+mn-ea"/>
              <a:cs typeface="+mn-cs"/>
            </a:rPr>
            <a:t>百万円</a:t>
          </a:r>
          <a:r>
            <a:rPr kumimoji="1" lang="ja-JP" altLang="ja-JP" sz="1400" b="0" i="0" baseline="0">
              <a:solidFill>
                <a:schemeClr val="dk1"/>
              </a:solidFill>
              <a:effectLst/>
              <a:latin typeface="+mn-lt"/>
              <a:ea typeface="+mn-ea"/>
              <a:cs typeface="+mn-cs"/>
            </a:rPr>
            <a:t>の積立てたこと、前年度と比較して取崩額</a:t>
          </a:r>
          <a:r>
            <a:rPr kumimoji="1" lang="ja-JP" altLang="en-US" sz="1400" b="0" i="0" baseline="0">
              <a:solidFill>
                <a:schemeClr val="dk1"/>
              </a:solidFill>
              <a:effectLst/>
              <a:latin typeface="+mn-lt"/>
              <a:ea typeface="+mn-ea"/>
              <a:cs typeface="+mn-cs"/>
            </a:rPr>
            <a:t>は</a:t>
          </a:r>
          <a:r>
            <a:rPr kumimoji="1" lang="ja-JP" altLang="ja-JP" sz="1400" b="0" i="0" baseline="0">
              <a:solidFill>
                <a:schemeClr val="dk1"/>
              </a:solidFill>
              <a:effectLst/>
              <a:latin typeface="+mn-lt"/>
              <a:ea typeface="+mn-ea"/>
              <a:cs typeface="+mn-cs"/>
            </a:rPr>
            <a:t>約</a:t>
          </a:r>
          <a:r>
            <a:rPr kumimoji="1" lang="en-US" altLang="ja-JP" sz="1400" b="0" i="0" baseline="0">
              <a:solidFill>
                <a:schemeClr val="dk1"/>
              </a:solidFill>
              <a:effectLst/>
              <a:latin typeface="+mn-lt"/>
              <a:ea typeface="+mn-ea"/>
              <a:cs typeface="+mn-cs"/>
            </a:rPr>
            <a:t>39</a:t>
          </a:r>
          <a:r>
            <a:rPr kumimoji="1" lang="ja-JP" altLang="ja-JP" sz="1400" b="0" i="0" baseline="0">
              <a:solidFill>
                <a:schemeClr val="dk1"/>
              </a:solidFill>
              <a:effectLst/>
              <a:latin typeface="+mn-lt"/>
              <a:ea typeface="+mn-ea"/>
              <a:cs typeface="+mn-cs"/>
            </a:rPr>
            <a:t>百万円</a:t>
          </a:r>
          <a:r>
            <a:rPr kumimoji="1" lang="ja-JP" altLang="en-US" sz="1400" b="0" i="0" baseline="0">
              <a:solidFill>
                <a:schemeClr val="dk1"/>
              </a:solidFill>
              <a:effectLst/>
              <a:latin typeface="+mn-lt"/>
              <a:ea typeface="+mn-ea"/>
              <a:cs typeface="+mn-cs"/>
            </a:rPr>
            <a:t>増</a:t>
          </a:r>
          <a:r>
            <a:rPr kumimoji="1" lang="ja-JP" altLang="ja-JP" sz="1400" b="0" i="0" baseline="0">
              <a:solidFill>
                <a:schemeClr val="dk1"/>
              </a:solidFill>
              <a:effectLst/>
              <a:latin typeface="+mn-lt"/>
              <a:ea typeface="+mn-ea"/>
              <a:cs typeface="+mn-cs"/>
            </a:rPr>
            <a:t>となった</a:t>
          </a:r>
          <a:r>
            <a:rPr kumimoji="1" lang="ja-JP" altLang="en-US" sz="1400" b="0" i="0" baseline="0">
              <a:solidFill>
                <a:schemeClr val="dk1"/>
              </a:solidFill>
              <a:effectLst/>
              <a:latin typeface="+mn-lt"/>
              <a:ea typeface="+mn-ea"/>
              <a:cs typeface="+mn-cs"/>
            </a:rPr>
            <a:t>が</a:t>
          </a:r>
          <a:r>
            <a:rPr kumimoji="1" lang="ja-JP" altLang="ja-JP" sz="1400" b="0" i="0" baseline="0">
              <a:solidFill>
                <a:schemeClr val="dk1"/>
              </a:solidFill>
              <a:effectLst/>
              <a:latin typeface="+mn-lt"/>
              <a:ea typeface="+mn-ea"/>
              <a:cs typeface="+mn-cs"/>
            </a:rPr>
            <a:t>、基金全体としては前年度と比較して</a:t>
          </a:r>
          <a:r>
            <a:rPr kumimoji="1" lang="en-US" altLang="ja-JP" sz="1400" b="0" i="0" baseline="0">
              <a:solidFill>
                <a:schemeClr val="dk1"/>
              </a:solidFill>
              <a:effectLst/>
              <a:latin typeface="+mn-lt"/>
              <a:ea typeface="+mn-ea"/>
              <a:cs typeface="+mn-cs"/>
            </a:rPr>
            <a:t>786</a:t>
          </a:r>
          <a:r>
            <a:rPr kumimoji="1" lang="ja-JP" altLang="ja-JP" sz="1400" b="0" i="0" baseline="0">
              <a:solidFill>
                <a:schemeClr val="dk1"/>
              </a:solidFill>
              <a:effectLst/>
              <a:latin typeface="+mn-lt"/>
              <a:ea typeface="+mn-ea"/>
              <a:cs typeface="+mn-cs"/>
            </a:rPr>
            <a:t>百万円の増となった。</a:t>
          </a:r>
          <a:endParaRPr kumimoji="1" lang="en-US" altLang="ja-JP" sz="1400" b="0" i="0" baseline="0">
            <a:solidFill>
              <a:schemeClr val="dk1"/>
            </a:solidFill>
            <a:effectLst/>
            <a:latin typeface="+mn-lt"/>
            <a:ea typeface="+mn-ea"/>
            <a:cs typeface="+mn-cs"/>
          </a:endParaRPr>
        </a:p>
        <a:p>
          <a:pPr eaLnBrk="1" fontAlgn="auto" latinLnBrk="0" hangingPunct="1"/>
          <a:endParaRPr kumimoji="1" lang="en-US" altLang="ja-JP" sz="1400" b="0" i="0" baseline="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もふるさと納税の寄附額増を見込んでおり、「まちづくり支援基金」で積立を行いながら事業に活用していく。また公共施設老朽化に伴う更新事業に備えた基金については、計画的な積立を行っていく予定である。</a:t>
          </a:r>
          <a:endParaRPr kumimoji="1" lang="en-US" altLang="ja-JP" sz="1400">
            <a:solidFill>
              <a:schemeClr val="dk1"/>
            </a:solidFill>
            <a:effectLst/>
            <a:latin typeface="+mn-lt"/>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pPr eaLnBrk="1" fontAlgn="auto" latinLnBrk="0" hangingPunct="1"/>
          <a:r>
            <a:rPr kumimoji="1" lang="en-US" altLang="ja-JP" sz="140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まちづくり支援基金：石垣市のまちづくりに賛同する人々の寄附金を財源として、寄附者の意向を具体化することにより、</a:t>
          </a:r>
          <a:endParaRPr lang="ja-JP" altLang="ja-JP" sz="1800">
            <a:effectLst/>
          </a:endParaRPr>
        </a:p>
        <a:p>
          <a:pPr eaLnBrk="1" fontAlgn="auto" latinLnBrk="0" hangingPunct="1"/>
          <a:r>
            <a:rPr kumimoji="1" lang="en-US" altLang="ja-JP"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多様な人々の参加による個性あふれるまちづくりに資することを目的とする。</a:t>
          </a:r>
          <a:endParaRPr lang="ja-JP" altLang="ja-JP" sz="1800">
            <a:effectLst/>
          </a:endParaRPr>
        </a:p>
        <a:p>
          <a:r>
            <a:rPr kumimoji="1" lang="ja-JP" altLang="ja-JP" sz="140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奨学基金　　　　　：経済的に学費の捻出が困難な生徒に対して貸付又は給付を行うための基金。</a:t>
          </a:r>
          <a:endParaRPr lang="ja-JP" altLang="ja-JP" sz="1800">
            <a:effectLst/>
          </a:endParaRPr>
        </a:p>
        <a:p>
          <a:r>
            <a:rPr kumimoji="1" lang="ja-JP" altLang="ja-JP" sz="140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公共施設整備基金　：公共施設整備に関する事業を円滑かつ効率的に行うための基金。</a:t>
          </a:r>
          <a:endParaRPr lang="ja-JP" altLang="ja-JP" sz="1800">
            <a:effectLst/>
          </a:endParaRPr>
        </a:p>
        <a:p>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まちづくり支援基金　　　　：寄附金受入額の増による</a:t>
          </a:r>
          <a:r>
            <a:rPr kumimoji="1" lang="en-US" altLang="ja-JP" sz="1400" b="0" i="0" baseline="0">
              <a:solidFill>
                <a:schemeClr val="dk1"/>
              </a:solidFill>
              <a:effectLst/>
              <a:latin typeface="+mn-lt"/>
              <a:ea typeface="+mn-ea"/>
              <a:cs typeface="+mn-cs"/>
            </a:rPr>
            <a:t>478</a:t>
          </a:r>
          <a:r>
            <a:rPr kumimoji="1" lang="ja-JP" altLang="ja-JP" sz="1400" b="0" i="0" baseline="0">
              <a:solidFill>
                <a:schemeClr val="dk1"/>
              </a:solidFill>
              <a:effectLst/>
              <a:latin typeface="+mn-lt"/>
              <a:ea typeface="+mn-ea"/>
              <a:cs typeface="+mn-cs"/>
            </a:rPr>
            <a:t>百万円の増</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まち・ひと・しごと創生基金：寄附金受入額の増による</a:t>
          </a:r>
          <a:r>
            <a:rPr kumimoji="1" lang="en-US" altLang="ja-JP" sz="1400" b="0" i="0" baseline="0">
              <a:solidFill>
                <a:schemeClr val="dk1"/>
              </a:solidFill>
              <a:effectLst/>
              <a:latin typeface="+mn-lt"/>
              <a:ea typeface="+mn-ea"/>
              <a:cs typeface="+mn-cs"/>
            </a:rPr>
            <a:t>41</a:t>
          </a:r>
          <a:r>
            <a:rPr kumimoji="1" lang="ja-JP" altLang="ja-JP" sz="1400" b="0" i="0" baseline="0">
              <a:solidFill>
                <a:schemeClr val="dk1"/>
              </a:solidFill>
              <a:effectLst/>
              <a:latin typeface="+mn-lt"/>
              <a:ea typeface="+mn-ea"/>
              <a:cs typeface="+mn-cs"/>
            </a:rPr>
            <a:t>百万円の増</a:t>
          </a:r>
          <a:endParaRPr lang="ja-JP" altLang="ja-JP" sz="1800">
            <a:effectLst/>
          </a:endParaRPr>
        </a:p>
        <a:p>
          <a:r>
            <a:rPr kumimoji="1" lang="ja-JP" altLang="ja-JP" sz="1400">
              <a:solidFill>
                <a:schemeClr val="dk1"/>
              </a:solidFill>
              <a:effectLst/>
              <a:latin typeface="+mn-lt"/>
              <a:ea typeface="+mn-ea"/>
              <a:cs typeface="+mn-cs"/>
            </a:rPr>
            <a:t>新石垣市立八重山博物館建設：建設に備えた積立額の増による</a:t>
          </a:r>
          <a:r>
            <a:rPr kumimoji="1" lang="en-US" altLang="ja-JP" sz="1400">
              <a:solidFill>
                <a:schemeClr val="dk1"/>
              </a:solidFill>
              <a:effectLst/>
              <a:latin typeface="+mn-lt"/>
              <a:ea typeface="+mn-ea"/>
              <a:cs typeface="+mn-cs"/>
            </a:rPr>
            <a:t>200</a:t>
          </a:r>
          <a:r>
            <a:rPr kumimoji="1" lang="ja-JP" altLang="ja-JP" sz="1400">
              <a:solidFill>
                <a:schemeClr val="dk1"/>
              </a:solidFill>
              <a:effectLst/>
              <a:latin typeface="+mn-lt"/>
              <a:ea typeface="+mn-ea"/>
              <a:cs typeface="+mn-cs"/>
            </a:rPr>
            <a:t>百万円の増</a:t>
          </a:r>
          <a:endParaRPr lang="ja-JP" altLang="ja-JP" sz="1800">
            <a:effectLst/>
          </a:endParaRPr>
        </a:p>
        <a:p>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まちづくり支援基金　　　　：寄附者の意向を踏まえて事業を実施するため、事業規模によって増減が考えられる。</a:t>
          </a:r>
          <a:endParaRPr lang="ja-JP" altLang="ja-JP" sz="1800">
            <a:effectLst/>
          </a:endParaRPr>
        </a:p>
        <a:p>
          <a:r>
            <a:rPr kumimoji="1" lang="ja-JP" altLang="ja-JP" sz="1400" b="0" i="0" baseline="0">
              <a:solidFill>
                <a:schemeClr val="dk1"/>
              </a:solidFill>
              <a:effectLst/>
              <a:latin typeface="+mn-lt"/>
              <a:ea typeface="+mn-ea"/>
              <a:cs typeface="+mn-cs"/>
            </a:rPr>
            <a:t>まち・ひと・しごと創生基金：寄附者の意向に沿った事業を実施していくため、事業実施状況により増減が考えられる。</a:t>
          </a:r>
          <a:endParaRPr kumimoji="0" lang="en-US" altLang="ja-JP" sz="1800" b="0" i="0" baseline="0">
            <a:solidFill>
              <a:schemeClr val="dk1"/>
            </a:solidFill>
            <a:effectLst/>
            <a:latin typeface="+mn-lt"/>
            <a:ea typeface="+mn-ea"/>
            <a:cs typeface="+mn-cs"/>
          </a:endParaRPr>
        </a:p>
        <a:p>
          <a:r>
            <a:rPr kumimoji="1" lang="ja-JP" altLang="ja-JP" sz="1400" b="0" i="0" baseline="0">
              <a:solidFill>
                <a:schemeClr val="dk1"/>
              </a:solidFill>
              <a:effectLst/>
              <a:latin typeface="+mn-lt"/>
              <a:ea typeface="+mn-ea"/>
              <a:cs typeface="+mn-cs"/>
            </a:rPr>
            <a:t>新石垣市立八重山博物館建設：博物館建設に備えて計画的な積立を行う。</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財政調整基金は、</a:t>
          </a:r>
          <a:r>
            <a:rPr kumimoji="1" lang="en-US" altLang="ja-JP" sz="1400">
              <a:solidFill>
                <a:schemeClr val="dk1"/>
              </a:solidFill>
              <a:effectLst/>
              <a:latin typeface="+mn-lt"/>
              <a:ea typeface="+mn-ea"/>
              <a:cs typeface="+mn-cs"/>
            </a:rPr>
            <a:t>900</a:t>
          </a:r>
          <a:r>
            <a:rPr kumimoji="1" lang="ja-JP" altLang="en-US" sz="1400">
              <a:solidFill>
                <a:schemeClr val="dk1"/>
              </a:solidFill>
              <a:effectLst/>
              <a:latin typeface="+mn-lt"/>
              <a:ea typeface="+mn-ea"/>
              <a:cs typeface="+mn-cs"/>
            </a:rPr>
            <a:t>百万円を</a:t>
          </a:r>
          <a:r>
            <a:rPr kumimoji="1" lang="ja-JP" altLang="ja-JP" sz="1400">
              <a:solidFill>
                <a:schemeClr val="dk1"/>
              </a:solidFill>
              <a:effectLst/>
              <a:latin typeface="+mn-lt"/>
              <a:ea typeface="+mn-ea"/>
              <a:cs typeface="+mn-cs"/>
            </a:rPr>
            <a:t>取崩し</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485</a:t>
          </a:r>
          <a:r>
            <a:rPr kumimoji="1" lang="ja-JP" altLang="en-US" sz="1400">
              <a:solidFill>
                <a:schemeClr val="dk1"/>
              </a:solidFill>
              <a:effectLst/>
              <a:latin typeface="+mn-lt"/>
              <a:ea typeface="+mn-ea"/>
              <a:cs typeface="+mn-cs"/>
            </a:rPr>
            <a:t>百万円を積立てたことにより、</a:t>
          </a:r>
          <a:r>
            <a:rPr kumimoji="1" lang="ja-JP" altLang="ja-JP" sz="1400">
              <a:solidFill>
                <a:schemeClr val="dk1"/>
              </a:solidFill>
              <a:effectLst/>
              <a:latin typeface="+mn-lt"/>
              <a:ea typeface="+mn-ea"/>
              <a:cs typeface="+mn-cs"/>
            </a:rPr>
            <a:t>前年度から</a:t>
          </a:r>
          <a:r>
            <a:rPr kumimoji="1" lang="en-US" altLang="ja-JP" sz="1400">
              <a:solidFill>
                <a:schemeClr val="dk1"/>
              </a:solidFill>
              <a:effectLst/>
              <a:latin typeface="+mn-lt"/>
              <a:ea typeface="+mn-ea"/>
              <a:cs typeface="+mn-cs"/>
            </a:rPr>
            <a:t>415</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endParaRPr kumimoji="1" lang="en-US" altLang="ja-JP" sz="1400">
            <a:solidFill>
              <a:schemeClr val="dk1"/>
            </a:solidFill>
            <a:effectLst/>
            <a:latin typeface="+mn-lt"/>
            <a:ea typeface="+mn-ea"/>
            <a:cs typeface="+mn-cs"/>
          </a:endParaRPr>
        </a:p>
        <a:p>
          <a:pPr eaLnBrk="1" fontAlgn="auto" latinLnBrk="0" hangingPunct="1"/>
          <a:endParaRPr kumimoji="1" lang="en-US" altLang="ja-JP" sz="140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en-US" altLang="ja-JP" sz="140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今後も</a:t>
          </a:r>
          <a:r>
            <a:rPr kumimoji="1" lang="ja-JP" altLang="en-US" sz="1400" b="0" i="0" baseline="0">
              <a:solidFill>
                <a:schemeClr val="dk1"/>
              </a:solidFill>
              <a:effectLst/>
              <a:latin typeface="+mn-lt"/>
              <a:ea typeface="+mn-ea"/>
              <a:cs typeface="+mn-cs"/>
            </a:rPr>
            <a:t>物価高騰等の影響により、</a:t>
          </a:r>
          <a:r>
            <a:rPr kumimoji="1" lang="ja-JP" altLang="ja-JP" sz="1400" b="0" i="0" baseline="0">
              <a:solidFill>
                <a:schemeClr val="dk1"/>
              </a:solidFill>
              <a:effectLst/>
              <a:latin typeface="+mn-lt"/>
              <a:ea typeface="+mn-ea"/>
              <a:cs typeface="+mn-cs"/>
            </a:rPr>
            <a:t>財政調整基金の一部取崩しが見込まれるため、</a:t>
          </a:r>
          <a:r>
            <a:rPr kumimoji="1" lang="ja-JP" altLang="en-US" sz="1400" b="0" i="0" baseline="0">
              <a:solidFill>
                <a:schemeClr val="dk1"/>
              </a:solidFill>
              <a:effectLst/>
              <a:latin typeface="+mn-lt"/>
              <a:ea typeface="+mn-ea"/>
              <a:cs typeface="+mn-cs"/>
            </a:rPr>
            <a:t>実施事業</a:t>
          </a:r>
          <a:r>
            <a:rPr kumimoji="1" lang="ja-JP" altLang="ja-JP" sz="1400" b="0" i="0" baseline="0">
              <a:solidFill>
                <a:schemeClr val="dk1"/>
              </a:solidFill>
              <a:effectLst/>
              <a:latin typeface="+mn-lt"/>
              <a:ea typeface="+mn-ea"/>
              <a:cs typeface="+mn-cs"/>
            </a:rPr>
            <a:t>の取捨選択を実施し、抑制</a:t>
          </a:r>
          <a:r>
            <a:rPr kumimoji="1" lang="en-US" altLang="ja-JP" sz="1400" b="0" i="0" baseline="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に努めていく。</a:t>
          </a:r>
          <a:endParaRPr lang="ja-JP" altLang="ja-JP" sz="18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償還に充てるため</a:t>
          </a:r>
          <a:r>
            <a:rPr kumimoji="1" lang="ja-JP" altLang="en-US" sz="1400">
              <a:solidFill>
                <a:schemeClr val="dk1"/>
              </a:solidFill>
              <a:effectLst/>
              <a:latin typeface="+mn-lt"/>
              <a:ea typeface="+mn-ea"/>
              <a:cs typeface="+mn-cs"/>
            </a:rPr>
            <a:t>に</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百万円を取崩し</a:t>
          </a:r>
          <a:r>
            <a:rPr kumimoji="1" lang="ja-JP" altLang="en-US" sz="1400">
              <a:solidFill>
                <a:schemeClr val="dk1"/>
              </a:solidFill>
              <a:effectLst/>
              <a:latin typeface="+mn-lt"/>
              <a:ea typeface="+mn-ea"/>
              <a:cs typeface="+mn-cs"/>
            </a:rPr>
            <a:t>たため</a:t>
          </a:r>
          <a:r>
            <a:rPr kumimoji="1" lang="ja-JP" altLang="ja-JP" sz="1400">
              <a:solidFill>
                <a:schemeClr val="dk1"/>
              </a:solidFill>
              <a:effectLst/>
              <a:latin typeface="+mn-lt"/>
              <a:ea typeface="+mn-ea"/>
              <a:cs typeface="+mn-cs"/>
            </a:rPr>
            <a:t>、前年度から</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百万円の減となった。</a:t>
          </a:r>
          <a:endParaRPr kumimoji="1" lang="en-US" altLang="ja-JP" sz="1400">
            <a:solidFill>
              <a:schemeClr val="dk1"/>
            </a:solidFill>
            <a:effectLst/>
            <a:latin typeface="+mn-lt"/>
            <a:ea typeface="+mn-ea"/>
            <a:cs typeface="+mn-cs"/>
          </a:endParaRPr>
        </a:p>
        <a:p>
          <a:pPr eaLnBrk="1" fontAlgn="auto" latinLnBrk="0" hangingPunct="1"/>
          <a:endParaRPr kumimoji="1" lang="en-US" altLang="ja-JP" sz="140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年度から新庁舎建設推進事業等の償還額が増とな</a:t>
          </a:r>
          <a:r>
            <a:rPr kumimoji="1" lang="ja-JP" altLang="en-US" sz="1400">
              <a:solidFill>
                <a:schemeClr val="dk1"/>
              </a:solidFill>
              <a:effectLst/>
              <a:latin typeface="+mn-lt"/>
              <a:ea typeface="+mn-ea"/>
              <a:cs typeface="+mn-cs"/>
            </a:rPr>
            <a:t>っており</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起債償還に係る経費の増が見込まれることから減債基金への</a:t>
          </a:r>
          <a:r>
            <a:rPr kumimoji="1" lang="ja-JP" altLang="ja-JP" sz="1400">
              <a:solidFill>
                <a:schemeClr val="dk1"/>
              </a:solidFill>
              <a:effectLst/>
              <a:latin typeface="+mn-lt"/>
              <a:ea typeface="+mn-ea"/>
              <a:cs typeface="+mn-cs"/>
            </a:rPr>
            <a:t>計画的な積立を行っていく</a:t>
          </a:r>
          <a:endParaRPr lang="ja-JP" altLang="ja-JP" sz="18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0D84A98-1125-4772-8398-20A809222A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0A7EA3C-3E57-4CC2-9F6B-07BE14B703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DFEEC74-D358-4601-A608-AD34AAD6425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779D2FE-A1F4-46BC-B53B-2587A0817BF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F3678FB-3C99-462E-8C05-1517463F5DD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565DE08-A368-4DB1-B63B-77A1FD1FAF6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E120A2E-608A-4A97-908B-A386433EC3B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46A88C9-C0A0-453E-8847-D373042EA20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A26E538-BE8A-425E-9319-52F1A00B8F6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8774C60-B1E9-47D2-9A00-2426DF363AC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C2629B9-229E-4CF9-B992-4A8E229A202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F9CD283-2040-47D5-A0BE-3FA21BB866C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50,191
49,387
229.15
36,554,327
35,509,625
357,199
15,606,040
27,954,030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1F5F608-91DA-47E0-9836-20C8194CD3B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D78800D-6BB6-4D5E-BBF7-C1EC0CF176E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746DA69-7327-40C7-85DB-E6AAC1F839E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8BF9840-B586-45A8-B16B-83B054C64CA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B4A9EC8-41FC-4F80-AC4B-BA8ED5AD13B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7EAB0BC-E05D-4D70-A867-E24E0588D46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0CC8903-8FB6-4018-8706-4604782126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4362862-F875-4CC2-88BE-65F3FF60E7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48E573D-88E0-485E-BDDA-F9E7268F8D0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B42F55C-CF94-48EE-B552-7C3C1F8DC46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91BDEA4-4DC9-4545-ADB5-4D081D964E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1F7191F-98E9-45BE-94A7-9B4163A2F2C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6A0BBDC-022C-4768-BDE7-B74CC7CC983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D0115D1-9A1F-4BDE-BFB0-517D7C656EF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A62C8DE-2610-4694-A806-20789C240CA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03D5BD4-0FE0-4E73-95E9-8201290B106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2C47C8A-F360-418B-BDDE-1BAACAE2431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F293B41-60BE-470E-BDC0-CBE73CCA188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2F4243D-5F57-4602-9A0A-31C1C5B7825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71E5793-11A8-41FE-B88F-D83D41B1174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436F74D-B152-47E1-8B30-57BB0B9BE01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AB31A0B-34A3-4038-9F7C-148190A9758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747D3B2-2D7E-478B-B690-D6996A8228C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AAA5825-E16F-4AEA-B5B6-03C776CB5B6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D500AD9-52B3-42C4-8309-9C918530B28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D0E315E-6E22-41F3-AE56-670979B61E8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6E829BD-7B7D-4AF4-AED8-9E3D000C97A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22B2038-1B89-4E1A-A76E-40AC91CE8E8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7824A16-62A2-4C38-A7DC-928D42845CD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3CDEC42-165D-4F39-BDE5-B297A83C761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FD39C69-E92D-4043-9224-1F22EE52C75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8A5A56C-7B71-4322-87C3-3F2D3C94362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006A5B7-C44F-49A2-A776-D09598222D5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219E0F6-9AA7-4FF3-8603-165D09CAAF9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FAA6DC8-D24F-4DFB-AEF1-5DEB36107D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有形固定資産減価償却率は全国平均を上回っており、前年度比</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ポイント増となっている。これは、庁舎や小学校等の施設の更新が落ち着いたためである。県内平均数値と比較すると高い水準にある。平成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済みであり、当該計画に基づき施設の維持管理を適切に進めているが、今後も老朽化に伴い更新費用や修繕費用が増大していくことが見込まれることから、点検・診断や計画的な予防保全による長寿命化を進めていくなど適正管理に努め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9B12D58-A1EA-44E1-99B1-B11D9C632F2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E3E8632-BD39-43F8-847E-94C880AEA16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4BB46B3-2D88-4DD3-96A1-0B62D04B05D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D0E6DAE-433B-4161-A68E-F59912F3F86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61F050EF-616B-41B9-90F6-ED773FA4044D}"/>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84E5360-36C8-49F0-9F3C-E5AD27A1BB6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3F3366A-0F30-49D4-B5B3-D4378A65DC6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5861013-0C1A-4A13-88CB-4B7DBE6FEFB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FFE549B-EB63-42AC-89F1-CC351546AF0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90D4651-B0DE-4CF2-A25C-510E053C505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5318CBF-6FC2-4822-BE05-707F554FA6C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EF1B28A-5B1C-4420-ACC6-DA74F2E458E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62E100B-50A7-45CC-8235-F2ED4F7808D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044AAFC-B0BD-4F89-8428-16E277D0294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BBA3CB3E-57C7-4C9D-8CC5-978FE725898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1CDE73F-0519-450D-A47B-79C48AA05D1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44CF8181-9A19-4518-89F9-BE82B7E8E9CD}"/>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8C9E1DA8-E9F0-4FC3-BC0A-F91229F206E1}"/>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DDCCFADC-E0D1-4111-93B5-C36483BBA670}"/>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246EA327-547F-4F03-B614-9862AF45FF06}"/>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B94E2157-5804-4A86-994B-D4C443AD1BE8}"/>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D69B214C-3A29-4027-A34B-02468A1AF8E7}"/>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AD189372-F223-43E0-BD0E-05554E8E4FBD}"/>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E2048175-9DFB-4C90-AF5C-FFBA3292AE0A}"/>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984FB96-E4B2-4305-9484-2E70C6D945A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EA6B5E7E-04B1-4F81-9BC1-F6349E1C50C7}"/>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5FC67B45-BEAE-48C7-99BB-A68C72DFDF1F}"/>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A0FACBD-8B48-4750-AACD-21718FA078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3907E6C-0748-4DE3-AC03-C32298BC80A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802BE03-47BB-49A3-A42B-7C06EA187EA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216E280-94B5-43BB-AAC5-0BEA78708A8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3DD0327-EBDB-4162-B962-0E9DD909393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26564</xdr:rowOff>
    </xdr:from>
    <xdr:to>
      <xdr:col>23</xdr:col>
      <xdr:colOff>136525</xdr:colOff>
      <xdr:row>31</xdr:row>
      <xdr:rowOff>128164</xdr:rowOff>
    </xdr:to>
    <xdr:sp macro="" textlink="">
      <xdr:nvSpPr>
        <xdr:cNvPr id="81" name="楕円 80">
          <a:extLst>
            <a:ext uri="{FF2B5EF4-FFF2-40B4-BE49-F238E27FC236}">
              <a16:creationId xmlns:a16="http://schemas.microsoft.com/office/drawing/2014/main" id="{4C941D82-C5C0-448D-8697-8BDE18A3C868}"/>
            </a:ext>
          </a:extLst>
        </xdr:cNvPr>
        <xdr:cNvSpPr/>
      </xdr:nvSpPr>
      <xdr:spPr>
        <a:xfrm>
          <a:off x="4711700" y="61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4991</xdr:rowOff>
    </xdr:from>
    <xdr:ext cx="405111" cy="259045"/>
    <xdr:sp macro="" textlink="">
      <xdr:nvSpPr>
        <xdr:cNvPr id="82" name="有形固定資産減価償却率該当値テキスト">
          <a:extLst>
            <a:ext uri="{FF2B5EF4-FFF2-40B4-BE49-F238E27FC236}">
              <a16:creationId xmlns:a16="http://schemas.microsoft.com/office/drawing/2014/main" id="{4AE193A5-885B-41A1-AF5E-BB733FFF8123}"/>
            </a:ext>
          </a:extLst>
        </xdr:cNvPr>
        <xdr:cNvSpPr txBox="1"/>
      </xdr:nvSpPr>
      <xdr:spPr>
        <a:xfrm>
          <a:off x="4813300" y="609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160232</xdr:rowOff>
    </xdr:from>
    <xdr:to>
      <xdr:col>19</xdr:col>
      <xdr:colOff>187325</xdr:colOff>
      <xdr:row>31</xdr:row>
      <xdr:rowOff>90382</xdr:rowOff>
    </xdr:to>
    <xdr:sp macro="" textlink="">
      <xdr:nvSpPr>
        <xdr:cNvPr id="83" name="楕円 82">
          <a:extLst>
            <a:ext uri="{FF2B5EF4-FFF2-40B4-BE49-F238E27FC236}">
              <a16:creationId xmlns:a16="http://schemas.microsoft.com/office/drawing/2014/main" id="{01D242EC-8453-4E0D-8252-105604E034B0}"/>
            </a:ext>
          </a:extLst>
        </xdr:cNvPr>
        <xdr:cNvSpPr/>
      </xdr:nvSpPr>
      <xdr:spPr>
        <a:xfrm>
          <a:off x="4000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39582</xdr:rowOff>
    </xdr:from>
    <xdr:to>
      <xdr:col>23</xdr:col>
      <xdr:colOff>85725</xdr:colOff>
      <xdr:row>31</xdr:row>
      <xdr:rowOff>77364</xdr:rowOff>
    </xdr:to>
    <xdr:cxnSp macro="">
      <xdr:nvCxnSpPr>
        <xdr:cNvPr id="84" name="直線コネクタ 83">
          <a:extLst>
            <a:ext uri="{FF2B5EF4-FFF2-40B4-BE49-F238E27FC236}">
              <a16:creationId xmlns:a16="http://schemas.microsoft.com/office/drawing/2014/main" id="{60A9B16B-D242-4801-92F8-075EEEEB7983}"/>
            </a:ext>
          </a:extLst>
        </xdr:cNvPr>
        <xdr:cNvCxnSpPr/>
      </xdr:nvCxnSpPr>
      <xdr:spPr>
        <a:xfrm>
          <a:off x="4051300" y="6126057"/>
          <a:ext cx="7112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100859</xdr:rowOff>
    </xdr:from>
    <xdr:to>
      <xdr:col>15</xdr:col>
      <xdr:colOff>187325</xdr:colOff>
      <xdr:row>31</xdr:row>
      <xdr:rowOff>31009</xdr:rowOff>
    </xdr:to>
    <xdr:sp macro="" textlink="">
      <xdr:nvSpPr>
        <xdr:cNvPr id="85" name="楕円 84">
          <a:extLst>
            <a:ext uri="{FF2B5EF4-FFF2-40B4-BE49-F238E27FC236}">
              <a16:creationId xmlns:a16="http://schemas.microsoft.com/office/drawing/2014/main" id="{7164A1DE-E6D8-4D0F-AA4A-C8F8BBD4E3F5}"/>
            </a:ext>
          </a:extLst>
        </xdr:cNvPr>
        <xdr:cNvSpPr/>
      </xdr:nvSpPr>
      <xdr:spPr>
        <a:xfrm>
          <a:off x="32385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151659</xdr:rowOff>
    </xdr:from>
    <xdr:to>
      <xdr:col>19</xdr:col>
      <xdr:colOff>136525</xdr:colOff>
      <xdr:row>31</xdr:row>
      <xdr:rowOff>39582</xdr:rowOff>
    </xdr:to>
    <xdr:cxnSp macro="">
      <xdr:nvCxnSpPr>
        <xdr:cNvPr id="86" name="直線コネクタ 85">
          <a:extLst>
            <a:ext uri="{FF2B5EF4-FFF2-40B4-BE49-F238E27FC236}">
              <a16:creationId xmlns:a16="http://schemas.microsoft.com/office/drawing/2014/main" id="{A38B64C1-8AF6-4CC1-8314-53F9DD0AD76E}"/>
            </a:ext>
          </a:extLst>
        </xdr:cNvPr>
        <xdr:cNvCxnSpPr/>
      </xdr:nvCxnSpPr>
      <xdr:spPr>
        <a:xfrm>
          <a:off x="3289300" y="6066684"/>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7" name="楕円 86">
          <a:extLst>
            <a:ext uri="{FF2B5EF4-FFF2-40B4-BE49-F238E27FC236}">
              <a16:creationId xmlns:a16="http://schemas.microsoft.com/office/drawing/2014/main" id="{CA4CD5C0-D18C-4E83-BF59-633AF87260A6}"/>
            </a:ext>
          </a:extLst>
        </xdr:cNvPr>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151659</xdr:rowOff>
    </xdr:from>
    <xdr:to>
      <xdr:col>15</xdr:col>
      <xdr:colOff>136525</xdr:colOff>
      <xdr:row>31</xdr:row>
      <xdr:rowOff>17992</xdr:rowOff>
    </xdr:to>
    <xdr:cxnSp macro="">
      <xdr:nvCxnSpPr>
        <xdr:cNvPr id="88" name="直線コネクタ 87">
          <a:extLst>
            <a:ext uri="{FF2B5EF4-FFF2-40B4-BE49-F238E27FC236}">
              <a16:creationId xmlns:a16="http://schemas.microsoft.com/office/drawing/2014/main" id="{CF4550FB-9AD9-432C-A23C-0692A85CC1BA}"/>
            </a:ext>
          </a:extLst>
        </xdr:cNvPr>
        <xdr:cNvCxnSpPr/>
      </xdr:nvCxnSpPr>
      <xdr:spPr>
        <a:xfrm flipV="1">
          <a:off x="2527300" y="6066684"/>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89" name="楕円 88">
          <a:extLst>
            <a:ext uri="{FF2B5EF4-FFF2-40B4-BE49-F238E27FC236}">
              <a16:creationId xmlns:a16="http://schemas.microsoft.com/office/drawing/2014/main" id="{5F7B6D1C-2046-4F1A-8C9B-7AD08C8FD65F}"/>
            </a:ext>
          </a:extLst>
        </xdr:cNvPr>
        <xdr:cNvSpPr/>
      </xdr:nvSpPr>
      <xdr:spPr>
        <a:xfrm>
          <a:off x="1714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17992</xdr:rowOff>
    </xdr:to>
    <xdr:cxnSp macro="">
      <xdr:nvCxnSpPr>
        <xdr:cNvPr id="90" name="直線コネクタ 89">
          <a:extLst>
            <a:ext uri="{FF2B5EF4-FFF2-40B4-BE49-F238E27FC236}">
              <a16:creationId xmlns:a16="http://schemas.microsoft.com/office/drawing/2014/main" id="{F14E49ED-848F-4CAC-B62D-A910FFB9F737}"/>
            </a:ext>
          </a:extLst>
        </xdr:cNvPr>
        <xdr:cNvCxnSpPr/>
      </xdr:nvCxnSpPr>
      <xdr:spPr>
        <a:xfrm>
          <a:off x="1765300" y="607568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AECD4EFF-53DB-40E7-8D7C-56BD2E278921}"/>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C66B46B0-F80B-4EAB-9637-7C65A877628A}"/>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4014768A-5C0B-4397-84BF-45E56C49E5A2}"/>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31C0F337-7AC2-4C6D-9310-48FF3239C2BA}"/>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81509</xdr:rowOff>
    </xdr:from>
    <xdr:ext cx="405111" cy="259045"/>
    <xdr:sp macro="" textlink="">
      <xdr:nvSpPr>
        <xdr:cNvPr id="95" name="n_1mainValue有形固定資産減価償却率">
          <a:extLst>
            <a:ext uri="{FF2B5EF4-FFF2-40B4-BE49-F238E27FC236}">
              <a16:creationId xmlns:a16="http://schemas.microsoft.com/office/drawing/2014/main" id="{EAF1CB04-AEFC-4872-8D87-39965592166E}"/>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47536</xdr:rowOff>
    </xdr:from>
    <xdr:ext cx="405111" cy="259045"/>
    <xdr:sp macro="" textlink="">
      <xdr:nvSpPr>
        <xdr:cNvPr id="96" name="n_2mainValue有形固定資産減価償却率">
          <a:extLst>
            <a:ext uri="{FF2B5EF4-FFF2-40B4-BE49-F238E27FC236}">
              <a16:creationId xmlns:a16="http://schemas.microsoft.com/office/drawing/2014/main" id="{50FD6B33-EC64-475C-901F-88DD546A579D}"/>
            </a:ext>
          </a:extLst>
        </xdr:cNvPr>
        <xdr:cNvSpPr txBox="1"/>
      </xdr:nvSpPr>
      <xdr:spPr>
        <a:xfrm>
          <a:off x="3086744" y="5791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7" name="n_3mainValue有形固定資産減価償却率">
          <a:extLst>
            <a:ext uri="{FF2B5EF4-FFF2-40B4-BE49-F238E27FC236}">
              <a16:creationId xmlns:a16="http://schemas.microsoft.com/office/drawing/2014/main" id="{7903DD9E-7B02-4F61-990D-E8D360096991}"/>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98" name="n_4mainValue有形固定資産減価償却率">
          <a:extLst>
            <a:ext uri="{FF2B5EF4-FFF2-40B4-BE49-F238E27FC236}">
              <a16:creationId xmlns:a16="http://schemas.microsoft.com/office/drawing/2014/main" id="{2044B3CE-06AF-4E0F-A649-010F7AFEAE52}"/>
            </a:ext>
          </a:extLst>
        </xdr:cNvPr>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C4416A0-5303-49C0-8727-F4CEFA47B4E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58CA634-8DB6-4499-9C93-055B21B32DE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69C6965-E1FC-4BCE-AAF6-A7490FD96C4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3CD1DE6-99A0-4B90-AAB2-AC60F408891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6DD61CD-BD2C-4465-B37B-A40DC0D6FD9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834E038-ABD8-4F11-9EDF-AAF321B4D25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5B6D172-8B3A-403E-9F53-1593B13E17F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E2E5ED5-D3E8-4999-80B2-5D75A3BF681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DA387AC-76F2-4BBB-B9D2-86B82281B64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54E8CCA-2E95-4C52-B136-8D3EF86D675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9190E4F-E32B-4E8B-A47F-BB8DC484F42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8717FB5-511B-4954-A881-47B91249FDE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47BFE83-FBAE-4964-B8AB-CBD81B6FC6B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債務償還比率は全国及び類似団体の平均を上回っており、対前年度比は</a:t>
          </a:r>
          <a:r>
            <a:rPr kumimoji="1" lang="en-US" altLang="ja-JP" sz="1100">
              <a:latin typeface="ＭＳ Ｐゴシック" panose="020B0600070205080204" pitchFamily="50" charset="-128"/>
              <a:ea typeface="ＭＳ Ｐゴシック" panose="020B0600070205080204" pitchFamily="50" charset="-128"/>
            </a:rPr>
            <a:t>54.9</a:t>
          </a:r>
          <a:r>
            <a:rPr kumimoji="1" lang="ja-JP" altLang="en-US" sz="1100">
              <a:latin typeface="ＭＳ Ｐゴシック" panose="020B0600070205080204" pitchFamily="50" charset="-128"/>
              <a:ea typeface="ＭＳ Ｐゴシック" panose="020B0600070205080204" pitchFamily="50" charset="-128"/>
            </a:rPr>
            <a:t>ポイント減となっている。これは、起債発行額は増加しているが、新庁舎建設事業や学校改修建築事業等の据置期間等のためである。今後は、一般廃棄物処理施設や、認定こども園建設事業などの大型事業を予定しており、将来負担額の影響を受けることが想定されるため、計画的な資金計画及び執行計画が必要で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D0761FC-6934-4605-9B80-F85A17E6EE0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0DEDDCA-A600-4479-991F-7442CE4E423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D191E24-472F-43A4-9B09-B4BA365125F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6254347-15D4-4CED-9056-820FABB8138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05FBFE9-790A-497C-91D9-116B0DA402C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3ECBD70-C4E9-446D-8F25-3B1D0B7D411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21A08A3-302A-4000-8A46-30837CEBE5D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9E85301-90C8-44FF-9090-3F9D8FF4293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F2BC794-CC9B-4F91-B9B1-12B90E97F82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A5E4376-D09C-4B95-8264-6082A4056DE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AD5BA38-2ABD-49E0-90D0-7FE30540140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6AE4584-5D37-4208-830A-EBBCA5D1BFD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514D495-9480-4BA1-B263-10F3871FC24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29EAD35-DF77-4968-BA24-2451E5532C0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857C8FF-B6E7-45A3-9158-A4A11161D72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D5992619-7ACA-4EB3-8696-2E9FE42CB356}"/>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E46D4BA7-8777-40AE-B385-A46BE43ACC38}"/>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28B94282-E6EF-4D32-AF4F-2C6C23BEEB20}"/>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681582B-1ACC-47EC-AACE-D0379AE4EBF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DD5FCBC-F606-458D-ACB0-90B797EC43D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16EFA2BC-D0EF-4BD8-9461-32C1D2AE59D6}"/>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E5BF9916-7801-4DA9-BF88-4F9A72317598}"/>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4EB6362A-3042-422F-8C35-19CC2425AADA}"/>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747C6778-8BEE-4769-B9AE-F6FC675A67D7}"/>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70678A3C-D9C4-4C5B-8CAD-4F8236B8AEBD}"/>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60C789EB-4ACB-4E6E-92D2-BE9B205D2501}"/>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4A90E2B-2712-45B2-87CB-1AD57E81CC4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EA65001-BE4C-4EAF-9C5D-D9DC6D62B75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36228E8-1EBC-449C-87B1-6E3639EC325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B4EC6EA-0130-4C3B-81E2-40D69D5DBF7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C7392E7-AC55-4EE3-BE9D-88E7A564077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84667</xdr:rowOff>
    </xdr:from>
    <xdr:to>
      <xdr:col>76</xdr:col>
      <xdr:colOff>73025</xdr:colOff>
      <xdr:row>31</xdr:row>
      <xdr:rowOff>14817</xdr:rowOff>
    </xdr:to>
    <xdr:sp macro="" textlink="">
      <xdr:nvSpPr>
        <xdr:cNvPr id="143" name="楕円 142">
          <a:extLst>
            <a:ext uri="{FF2B5EF4-FFF2-40B4-BE49-F238E27FC236}">
              <a16:creationId xmlns:a16="http://schemas.microsoft.com/office/drawing/2014/main" id="{59E8A260-B2D0-4CDE-8ED1-F130F97395C3}"/>
            </a:ext>
          </a:extLst>
        </xdr:cNvPr>
        <xdr:cNvSpPr/>
      </xdr:nvSpPr>
      <xdr:spPr>
        <a:xfrm>
          <a:off x="147447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63094</xdr:rowOff>
    </xdr:from>
    <xdr:ext cx="469744" cy="259045"/>
    <xdr:sp macro="" textlink="">
      <xdr:nvSpPr>
        <xdr:cNvPr id="144" name="債務償還比率該当値テキスト">
          <a:extLst>
            <a:ext uri="{FF2B5EF4-FFF2-40B4-BE49-F238E27FC236}">
              <a16:creationId xmlns:a16="http://schemas.microsoft.com/office/drawing/2014/main" id="{F9C672A9-5A5C-492F-AAA0-F5C8D1EA0F17}"/>
            </a:ext>
          </a:extLst>
        </xdr:cNvPr>
        <xdr:cNvSpPr txBox="1"/>
      </xdr:nvSpPr>
      <xdr:spPr>
        <a:xfrm>
          <a:off x="14846300" y="597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150516</xdr:rowOff>
    </xdr:from>
    <xdr:to>
      <xdr:col>72</xdr:col>
      <xdr:colOff>123825</xdr:colOff>
      <xdr:row>31</xdr:row>
      <xdr:rowOff>80666</xdr:rowOff>
    </xdr:to>
    <xdr:sp macro="" textlink="">
      <xdr:nvSpPr>
        <xdr:cNvPr id="145" name="楕円 144">
          <a:extLst>
            <a:ext uri="{FF2B5EF4-FFF2-40B4-BE49-F238E27FC236}">
              <a16:creationId xmlns:a16="http://schemas.microsoft.com/office/drawing/2014/main" id="{85DCEAD3-AEA4-436C-B8C1-CB318DE6814F}"/>
            </a:ext>
          </a:extLst>
        </xdr:cNvPr>
        <xdr:cNvSpPr/>
      </xdr:nvSpPr>
      <xdr:spPr>
        <a:xfrm>
          <a:off x="14033500" y="60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135467</xdr:rowOff>
    </xdr:from>
    <xdr:to>
      <xdr:col>76</xdr:col>
      <xdr:colOff>22225</xdr:colOff>
      <xdr:row>31</xdr:row>
      <xdr:rowOff>29866</xdr:rowOff>
    </xdr:to>
    <xdr:cxnSp macro="">
      <xdr:nvCxnSpPr>
        <xdr:cNvPr id="146" name="直線コネクタ 145">
          <a:extLst>
            <a:ext uri="{FF2B5EF4-FFF2-40B4-BE49-F238E27FC236}">
              <a16:creationId xmlns:a16="http://schemas.microsoft.com/office/drawing/2014/main" id="{891C6D66-964C-4238-96AF-8C8755E4F0CA}"/>
            </a:ext>
          </a:extLst>
        </xdr:cNvPr>
        <xdr:cNvCxnSpPr/>
      </xdr:nvCxnSpPr>
      <xdr:spPr>
        <a:xfrm flipV="1">
          <a:off x="14084300" y="6050492"/>
          <a:ext cx="711200" cy="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44796</xdr:rowOff>
    </xdr:from>
    <xdr:to>
      <xdr:col>68</xdr:col>
      <xdr:colOff>123825</xdr:colOff>
      <xdr:row>31</xdr:row>
      <xdr:rowOff>146396</xdr:rowOff>
    </xdr:to>
    <xdr:sp macro="" textlink="">
      <xdr:nvSpPr>
        <xdr:cNvPr id="147" name="楕円 146">
          <a:extLst>
            <a:ext uri="{FF2B5EF4-FFF2-40B4-BE49-F238E27FC236}">
              <a16:creationId xmlns:a16="http://schemas.microsoft.com/office/drawing/2014/main" id="{5383D7D0-C289-448C-A66C-0717EBDDF700}"/>
            </a:ext>
          </a:extLst>
        </xdr:cNvPr>
        <xdr:cNvSpPr/>
      </xdr:nvSpPr>
      <xdr:spPr>
        <a:xfrm>
          <a:off x="13271500" y="613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29866</xdr:rowOff>
    </xdr:from>
    <xdr:to>
      <xdr:col>72</xdr:col>
      <xdr:colOff>73025</xdr:colOff>
      <xdr:row>31</xdr:row>
      <xdr:rowOff>95596</xdr:rowOff>
    </xdr:to>
    <xdr:cxnSp macro="">
      <xdr:nvCxnSpPr>
        <xdr:cNvPr id="148" name="直線コネクタ 147">
          <a:extLst>
            <a:ext uri="{FF2B5EF4-FFF2-40B4-BE49-F238E27FC236}">
              <a16:creationId xmlns:a16="http://schemas.microsoft.com/office/drawing/2014/main" id="{DF45F7B9-4329-4D4A-B395-8826D75D099C}"/>
            </a:ext>
          </a:extLst>
        </xdr:cNvPr>
        <xdr:cNvCxnSpPr/>
      </xdr:nvCxnSpPr>
      <xdr:spPr>
        <a:xfrm flipV="1">
          <a:off x="13322300" y="6116341"/>
          <a:ext cx="762000" cy="6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67994</xdr:rowOff>
    </xdr:from>
    <xdr:to>
      <xdr:col>64</xdr:col>
      <xdr:colOff>123825</xdr:colOff>
      <xdr:row>30</xdr:row>
      <xdr:rowOff>169594</xdr:rowOff>
    </xdr:to>
    <xdr:sp macro="" textlink="">
      <xdr:nvSpPr>
        <xdr:cNvPr id="149" name="楕円 148">
          <a:extLst>
            <a:ext uri="{FF2B5EF4-FFF2-40B4-BE49-F238E27FC236}">
              <a16:creationId xmlns:a16="http://schemas.microsoft.com/office/drawing/2014/main" id="{CB6F3B82-69BE-4B92-8172-987018FC50E1}"/>
            </a:ext>
          </a:extLst>
        </xdr:cNvPr>
        <xdr:cNvSpPr/>
      </xdr:nvSpPr>
      <xdr:spPr>
        <a:xfrm>
          <a:off x="12509500" y="59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118794</xdr:rowOff>
    </xdr:from>
    <xdr:to>
      <xdr:col>68</xdr:col>
      <xdr:colOff>73025</xdr:colOff>
      <xdr:row>31</xdr:row>
      <xdr:rowOff>95596</xdr:rowOff>
    </xdr:to>
    <xdr:cxnSp macro="">
      <xdr:nvCxnSpPr>
        <xdr:cNvPr id="150" name="直線コネクタ 149">
          <a:extLst>
            <a:ext uri="{FF2B5EF4-FFF2-40B4-BE49-F238E27FC236}">
              <a16:creationId xmlns:a16="http://schemas.microsoft.com/office/drawing/2014/main" id="{1F0AE861-FE13-4B53-BB74-4148DAF5F13E}"/>
            </a:ext>
          </a:extLst>
        </xdr:cNvPr>
        <xdr:cNvCxnSpPr/>
      </xdr:nvCxnSpPr>
      <xdr:spPr>
        <a:xfrm>
          <a:off x="12560300" y="6033819"/>
          <a:ext cx="762000" cy="14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139291</xdr:rowOff>
    </xdr:from>
    <xdr:to>
      <xdr:col>60</xdr:col>
      <xdr:colOff>123825</xdr:colOff>
      <xdr:row>30</xdr:row>
      <xdr:rowOff>69441</xdr:rowOff>
    </xdr:to>
    <xdr:sp macro="" textlink="">
      <xdr:nvSpPr>
        <xdr:cNvPr id="151" name="楕円 150">
          <a:extLst>
            <a:ext uri="{FF2B5EF4-FFF2-40B4-BE49-F238E27FC236}">
              <a16:creationId xmlns:a16="http://schemas.microsoft.com/office/drawing/2014/main" id="{4F2D52C1-FDC0-4C26-BC25-5F6C3C1601A3}"/>
            </a:ext>
          </a:extLst>
        </xdr:cNvPr>
        <xdr:cNvSpPr/>
      </xdr:nvSpPr>
      <xdr:spPr>
        <a:xfrm>
          <a:off x="11747500" y="588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18641</xdr:rowOff>
    </xdr:from>
    <xdr:to>
      <xdr:col>64</xdr:col>
      <xdr:colOff>73025</xdr:colOff>
      <xdr:row>30</xdr:row>
      <xdr:rowOff>118794</xdr:rowOff>
    </xdr:to>
    <xdr:cxnSp macro="">
      <xdr:nvCxnSpPr>
        <xdr:cNvPr id="152" name="直線コネクタ 151">
          <a:extLst>
            <a:ext uri="{FF2B5EF4-FFF2-40B4-BE49-F238E27FC236}">
              <a16:creationId xmlns:a16="http://schemas.microsoft.com/office/drawing/2014/main" id="{D64F5DB9-FCB4-4509-8F00-9B542190C621}"/>
            </a:ext>
          </a:extLst>
        </xdr:cNvPr>
        <xdr:cNvCxnSpPr/>
      </xdr:nvCxnSpPr>
      <xdr:spPr>
        <a:xfrm>
          <a:off x="11798300" y="5933666"/>
          <a:ext cx="762000" cy="10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814367EA-3C40-49CD-BA96-CBAE7282AA14}"/>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2F180F7C-5A91-4CC8-BFD7-C37BBB8643F8}"/>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1A8E6AAE-E11B-4875-8619-B8A4F3C44380}"/>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8B5FB0F5-E39F-41B0-B971-43BE2FBA8E11}"/>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71793</xdr:rowOff>
    </xdr:from>
    <xdr:ext cx="469744" cy="259045"/>
    <xdr:sp macro="" textlink="">
      <xdr:nvSpPr>
        <xdr:cNvPr id="157" name="n_1mainValue債務償還比率">
          <a:extLst>
            <a:ext uri="{FF2B5EF4-FFF2-40B4-BE49-F238E27FC236}">
              <a16:creationId xmlns:a16="http://schemas.microsoft.com/office/drawing/2014/main" id="{7BB96234-4597-498A-818D-84D60477DDA7}"/>
            </a:ext>
          </a:extLst>
        </xdr:cNvPr>
        <xdr:cNvSpPr txBox="1"/>
      </xdr:nvSpPr>
      <xdr:spPr>
        <a:xfrm>
          <a:off x="13836727" y="615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137523</xdr:rowOff>
    </xdr:from>
    <xdr:ext cx="469744" cy="259045"/>
    <xdr:sp macro="" textlink="">
      <xdr:nvSpPr>
        <xdr:cNvPr id="158" name="n_2mainValue債務償還比率">
          <a:extLst>
            <a:ext uri="{FF2B5EF4-FFF2-40B4-BE49-F238E27FC236}">
              <a16:creationId xmlns:a16="http://schemas.microsoft.com/office/drawing/2014/main" id="{6DC6ED22-CCEF-4ACB-AA4C-4E8084205561}"/>
            </a:ext>
          </a:extLst>
        </xdr:cNvPr>
        <xdr:cNvSpPr txBox="1"/>
      </xdr:nvSpPr>
      <xdr:spPr>
        <a:xfrm>
          <a:off x="13087427" y="622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14671</xdr:rowOff>
    </xdr:from>
    <xdr:ext cx="469744" cy="259045"/>
    <xdr:sp macro="" textlink="">
      <xdr:nvSpPr>
        <xdr:cNvPr id="159" name="n_3mainValue債務償還比率">
          <a:extLst>
            <a:ext uri="{FF2B5EF4-FFF2-40B4-BE49-F238E27FC236}">
              <a16:creationId xmlns:a16="http://schemas.microsoft.com/office/drawing/2014/main" id="{FBD37CA7-257C-4CC6-9752-1D3C645C8C2A}"/>
            </a:ext>
          </a:extLst>
        </xdr:cNvPr>
        <xdr:cNvSpPr txBox="1"/>
      </xdr:nvSpPr>
      <xdr:spPr>
        <a:xfrm>
          <a:off x="12325427" y="57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85968</xdr:rowOff>
    </xdr:from>
    <xdr:ext cx="469744" cy="259045"/>
    <xdr:sp macro="" textlink="">
      <xdr:nvSpPr>
        <xdr:cNvPr id="160" name="n_4mainValue債務償還比率">
          <a:extLst>
            <a:ext uri="{FF2B5EF4-FFF2-40B4-BE49-F238E27FC236}">
              <a16:creationId xmlns:a16="http://schemas.microsoft.com/office/drawing/2014/main" id="{3915ECA5-362F-4DA5-8331-6CFF8531DA35}"/>
            </a:ext>
          </a:extLst>
        </xdr:cNvPr>
        <xdr:cNvSpPr txBox="1"/>
      </xdr:nvSpPr>
      <xdr:spPr>
        <a:xfrm>
          <a:off x="11563427" y="565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274D120-0A68-46A8-875E-6DF50C2B35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EF73D11-7C28-437D-A0B2-1A4A68C18EB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D22A2B0-1DCE-4363-A00E-341118CF6CF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219866CE-EA95-4649-97D2-B4690392A13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E4CB550-303B-4EC6-81A6-5B8EFD667D5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9CF1C88-A581-4453-8BAF-7154501EB7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8CE3D2-B1C4-4463-AEB9-81E36F5F9E5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C472F4-2CA5-4EA7-94B9-403A385B420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5D4E42-8909-4727-BC63-FA9673C769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7843EF-30F5-4591-9DFE-FE40E015A1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B678E3-9265-4833-B8AE-D57358BBE7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259679-2D8C-4895-AF41-43C107624C3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70EC7D-87FF-4C75-A6F8-1BEB9A5516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3D42AE-E976-4599-BD66-D1019E4167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BEC567-533D-4787-A492-BAD2717CDE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742F76-094D-40DF-9EA3-6E5F1B2F69F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50,191
49,387
229.15
36,554,327
35,509,625
357,199
15,606,040
27,954,030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62D991-7BF4-41A6-8EA7-339AD43C1A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F921C6-6B0C-4FB9-B2AF-03CB63BFFB4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35A34E-3C5C-4BB0-88C1-19BAC57DD1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505335-DF07-44BE-BBC0-F59B6D1A41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1DA987-1A3A-45C9-9D45-BFD4AF68A95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1E48907-0BD6-4CC0-A241-023E3F11FB8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928DBB6-AD4A-4D42-9DBD-31E559435DB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FE9ABD-9312-4343-B3B8-B88F9D933F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F1F8F6-2D88-4F32-93BE-A117C1F4B7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6F733F-8031-46AF-A141-8C8356278B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D46DB5-363E-4938-AA06-CE64171E5F7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22DA7B-FA3C-46D4-928A-47BB4943BFF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00EC4D-ECF0-4AB1-A521-50D057450D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04FE30-0715-4B46-9422-880948284E1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B792E3-4217-4938-AA26-273C8EB62E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4473A8-F7F3-4594-82B3-143DC69DB2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BB6197-E737-49F1-86DA-76001DBC00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188CA1-5268-4696-8B9F-B22A67AF786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8A1056-3EB6-4452-AF1C-53E86EA075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1D7D73-798C-472E-9AC6-007D3FF67D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78889D-7CCC-4302-8779-13A4A7BE76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5AC254-1667-44FD-B45D-EAF8D6B46E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CEBF0FE-AFC5-4AE0-89BA-7683B56FFD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82C71D-18FD-4E9F-9512-FC1A3AC783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F33A04-3EF2-4923-A5BB-4E294506A2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6DE026-9D4B-489D-A19B-CEE5CA8066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4D90A1-A723-4CE8-A3E7-F663C7B94A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0E234F-8379-4FC9-B18D-8E98807F7F3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C880C9-4013-4419-BC07-BE688A12BAF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24EBAF-93EE-48A6-BF4E-CE8ECDBB2F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41CDF4-8253-48A2-A8EB-E962533720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024A98-3C7B-4AB9-A4FE-72F94B84A4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E1036F9-B832-4E80-A794-E138E7AFDAF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C31A0D9-A65D-4889-AAA4-F24C35E7EFA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4C3F813-1992-4B79-AE43-C368569089D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6F71ECE-72D0-4453-A357-10B84C1617E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541A7E1-ECFF-49F3-A872-40EDC9B7458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A76E488-8CCE-4737-A68B-EB458F714CA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07AF609-142D-41BA-8FD4-94AD1AF8940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A16B2E5-A3EF-4DB1-9297-8B35E21ACAE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25CFA03-02CA-4D59-89EE-1EDE9008CAF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7A8E688-3FCA-4E6F-B8F4-B61FC5057FD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1000458-6445-41A8-9AA4-136D179A34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164B775-F96F-4C16-9BAE-4D0A5BE497A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9422B26-E432-4C95-9583-0834B32680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B7189477-F80E-4906-BDB8-889FF0BACEA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943A020D-B67C-42AB-AAF5-9069FC23597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1715A718-A6DB-4D61-8294-9A097FBC88B1}"/>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B78F90B7-DEF6-4A4C-B946-753A84CFBA32}"/>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A522E755-67D3-4CD0-BC22-3C079DD7F2C9}"/>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7C34B533-F748-46A8-A296-31DC63EB8DDC}"/>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9FB6A94-388F-4178-9626-1EF4240408F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876EEF2E-0742-4F67-BA12-4CBAC5101E0C}"/>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FF89448-2530-4ABB-B02E-1D6BC1EE81D7}"/>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A2E1DB3F-80C2-414D-B075-F0158A339353}"/>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A8D3F55-2E37-4176-8EB8-B4816C410353}"/>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05E5168-11E6-48DA-8255-040BF96DBB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050DCA-9619-4D99-95D8-164A215D335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17901CD-823A-41F6-9ABB-0DD97B43001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638B6CF-E199-40BA-830D-5911A1328A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3BFD5D-E92E-4DD7-92C0-E32C85D1E9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xdr:rowOff>
    </xdr:from>
    <xdr:to>
      <xdr:col>24</xdr:col>
      <xdr:colOff>114300</xdr:colOff>
      <xdr:row>39</xdr:row>
      <xdr:rowOff>109855</xdr:rowOff>
    </xdr:to>
    <xdr:sp macro="" textlink="">
      <xdr:nvSpPr>
        <xdr:cNvPr id="73" name="楕円 72">
          <a:extLst>
            <a:ext uri="{FF2B5EF4-FFF2-40B4-BE49-F238E27FC236}">
              <a16:creationId xmlns:a16="http://schemas.microsoft.com/office/drawing/2014/main" id="{A0387CD2-93D9-43A9-8414-4B190ACC0752}"/>
            </a:ext>
          </a:extLst>
        </xdr:cNvPr>
        <xdr:cNvSpPr/>
      </xdr:nvSpPr>
      <xdr:spPr>
        <a:xfrm>
          <a:off x="4584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158132</xdr:rowOff>
    </xdr:from>
    <xdr:ext cx="405111" cy="259045"/>
    <xdr:sp macro="" textlink="">
      <xdr:nvSpPr>
        <xdr:cNvPr id="74" name="【道路】&#10;有形固定資産減価償却率該当値テキスト">
          <a:extLst>
            <a:ext uri="{FF2B5EF4-FFF2-40B4-BE49-F238E27FC236}">
              <a16:creationId xmlns:a16="http://schemas.microsoft.com/office/drawing/2014/main" id="{187382FC-BBFD-49FE-BC57-C3822095D701}"/>
            </a:ext>
          </a:extLst>
        </xdr:cNvPr>
        <xdr:cNvSpPr txBox="1"/>
      </xdr:nvSpPr>
      <xdr:spPr>
        <a:xfrm>
          <a:off x="46736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147320</xdr:rowOff>
    </xdr:from>
    <xdr:to>
      <xdr:col>20</xdr:col>
      <xdr:colOff>38100</xdr:colOff>
      <xdr:row>39</xdr:row>
      <xdr:rowOff>77470</xdr:rowOff>
    </xdr:to>
    <xdr:sp macro="" textlink="">
      <xdr:nvSpPr>
        <xdr:cNvPr id="75" name="楕円 74">
          <a:extLst>
            <a:ext uri="{FF2B5EF4-FFF2-40B4-BE49-F238E27FC236}">
              <a16:creationId xmlns:a16="http://schemas.microsoft.com/office/drawing/2014/main" id="{0FBB16BF-FF35-4951-8E7E-7ED261BC4BEE}"/>
            </a:ext>
          </a:extLst>
        </xdr:cNvPr>
        <xdr:cNvSpPr/>
      </xdr:nvSpPr>
      <xdr:spPr>
        <a:xfrm>
          <a:off x="3746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26670</xdr:rowOff>
    </xdr:from>
    <xdr:to>
      <xdr:col>24</xdr:col>
      <xdr:colOff>63500</xdr:colOff>
      <xdr:row>39</xdr:row>
      <xdr:rowOff>59055</xdr:rowOff>
    </xdr:to>
    <xdr:cxnSp macro="">
      <xdr:nvCxnSpPr>
        <xdr:cNvPr id="76" name="直線コネクタ 75">
          <a:extLst>
            <a:ext uri="{FF2B5EF4-FFF2-40B4-BE49-F238E27FC236}">
              <a16:creationId xmlns:a16="http://schemas.microsoft.com/office/drawing/2014/main" id="{1244DEE3-E68C-40FE-B70D-3D2916FAC91D}"/>
            </a:ext>
          </a:extLst>
        </xdr:cNvPr>
        <xdr:cNvCxnSpPr/>
      </xdr:nvCxnSpPr>
      <xdr:spPr>
        <a:xfrm>
          <a:off x="3797300" y="67132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109220</xdr:rowOff>
    </xdr:from>
    <xdr:to>
      <xdr:col>15</xdr:col>
      <xdr:colOff>101600</xdr:colOff>
      <xdr:row>39</xdr:row>
      <xdr:rowOff>39370</xdr:rowOff>
    </xdr:to>
    <xdr:sp macro="" textlink="">
      <xdr:nvSpPr>
        <xdr:cNvPr id="77" name="楕円 76">
          <a:extLst>
            <a:ext uri="{FF2B5EF4-FFF2-40B4-BE49-F238E27FC236}">
              <a16:creationId xmlns:a16="http://schemas.microsoft.com/office/drawing/2014/main" id="{DAF8A9D4-5BE7-4A91-B30E-A979BA5AB147}"/>
            </a:ext>
          </a:extLst>
        </xdr:cNvPr>
        <xdr:cNvSpPr/>
      </xdr:nvSpPr>
      <xdr:spPr>
        <a:xfrm>
          <a:off x="2857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160020</xdr:rowOff>
    </xdr:from>
    <xdr:to>
      <xdr:col>19</xdr:col>
      <xdr:colOff>177800</xdr:colOff>
      <xdr:row>39</xdr:row>
      <xdr:rowOff>26670</xdr:rowOff>
    </xdr:to>
    <xdr:cxnSp macro="">
      <xdr:nvCxnSpPr>
        <xdr:cNvPr id="78" name="直線コネクタ 77">
          <a:extLst>
            <a:ext uri="{FF2B5EF4-FFF2-40B4-BE49-F238E27FC236}">
              <a16:creationId xmlns:a16="http://schemas.microsoft.com/office/drawing/2014/main" id="{9260C23F-22F0-4A50-BA7A-225BF24D0E1B}"/>
            </a:ext>
          </a:extLst>
        </xdr:cNvPr>
        <xdr:cNvCxnSpPr/>
      </xdr:nvCxnSpPr>
      <xdr:spPr>
        <a:xfrm>
          <a:off x="2908300" y="667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74930</xdr:rowOff>
    </xdr:from>
    <xdr:to>
      <xdr:col>10</xdr:col>
      <xdr:colOff>165100</xdr:colOff>
      <xdr:row>39</xdr:row>
      <xdr:rowOff>5080</xdr:rowOff>
    </xdr:to>
    <xdr:sp macro="" textlink="">
      <xdr:nvSpPr>
        <xdr:cNvPr id="79" name="楕円 78">
          <a:extLst>
            <a:ext uri="{FF2B5EF4-FFF2-40B4-BE49-F238E27FC236}">
              <a16:creationId xmlns:a16="http://schemas.microsoft.com/office/drawing/2014/main" id="{55FA51F4-8AD6-428C-8CAD-DB5D9C6FAEA7}"/>
            </a:ext>
          </a:extLst>
        </xdr:cNvPr>
        <xdr:cNvSpPr/>
      </xdr:nvSpPr>
      <xdr:spPr>
        <a:xfrm>
          <a:off x="1968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125730</xdr:rowOff>
    </xdr:from>
    <xdr:to>
      <xdr:col>15</xdr:col>
      <xdr:colOff>50800</xdr:colOff>
      <xdr:row>38</xdr:row>
      <xdr:rowOff>160020</xdr:rowOff>
    </xdr:to>
    <xdr:cxnSp macro="">
      <xdr:nvCxnSpPr>
        <xdr:cNvPr id="80" name="直線コネクタ 79">
          <a:extLst>
            <a:ext uri="{FF2B5EF4-FFF2-40B4-BE49-F238E27FC236}">
              <a16:creationId xmlns:a16="http://schemas.microsoft.com/office/drawing/2014/main" id="{87138962-6E2E-4843-B5C2-DC9E20F1889F}"/>
            </a:ext>
          </a:extLst>
        </xdr:cNvPr>
        <xdr:cNvCxnSpPr/>
      </xdr:nvCxnSpPr>
      <xdr:spPr>
        <a:xfrm>
          <a:off x="2019300" y="6640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40640</xdr:rowOff>
    </xdr:from>
    <xdr:to>
      <xdr:col>6</xdr:col>
      <xdr:colOff>38100</xdr:colOff>
      <xdr:row>38</xdr:row>
      <xdr:rowOff>142240</xdr:rowOff>
    </xdr:to>
    <xdr:sp macro="" textlink="">
      <xdr:nvSpPr>
        <xdr:cNvPr id="81" name="楕円 80">
          <a:extLst>
            <a:ext uri="{FF2B5EF4-FFF2-40B4-BE49-F238E27FC236}">
              <a16:creationId xmlns:a16="http://schemas.microsoft.com/office/drawing/2014/main" id="{C9496418-9ABB-4FDB-9D37-DC58DEC4D237}"/>
            </a:ext>
          </a:extLst>
        </xdr:cNvPr>
        <xdr:cNvSpPr/>
      </xdr:nvSpPr>
      <xdr:spPr>
        <a:xfrm>
          <a:off x="1079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91440</xdr:rowOff>
    </xdr:from>
    <xdr:to>
      <xdr:col>10</xdr:col>
      <xdr:colOff>114300</xdr:colOff>
      <xdr:row>38</xdr:row>
      <xdr:rowOff>125730</xdr:rowOff>
    </xdr:to>
    <xdr:cxnSp macro="">
      <xdr:nvCxnSpPr>
        <xdr:cNvPr id="82" name="直線コネクタ 81">
          <a:extLst>
            <a:ext uri="{FF2B5EF4-FFF2-40B4-BE49-F238E27FC236}">
              <a16:creationId xmlns:a16="http://schemas.microsoft.com/office/drawing/2014/main" id="{CE59D660-6B90-4F06-9AC3-74B5E12069F7}"/>
            </a:ext>
          </a:extLst>
        </xdr:cNvPr>
        <xdr:cNvCxnSpPr/>
      </xdr:nvCxnSpPr>
      <xdr:spPr>
        <a:xfrm>
          <a:off x="1130300" y="6606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4590FEE7-D276-48D4-8B84-17F3494B4CED}"/>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49D49B24-BF7A-4677-BC69-AC0F0DEF78C2}"/>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2869275-0935-434C-B21B-91F3D58F5F35}"/>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9D123731-E397-4013-9CC0-6F3F74C1B291}"/>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68597</xdr:rowOff>
    </xdr:from>
    <xdr:ext cx="405111" cy="259045"/>
    <xdr:sp macro="" textlink="">
      <xdr:nvSpPr>
        <xdr:cNvPr id="87" name="n_1mainValue【道路】&#10;有形固定資産減価償却率">
          <a:extLst>
            <a:ext uri="{FF2B5EF4-FFF2-40B4-BE49-F238E27FC236}">
              <a16:creationId xmlns:a16="http://schemas.microsoft.com/office/drawing/2014/main" id="{1700C067-6400-4BFA-9E09-653C7920FCB2}"/>
            </a:ext>
          </a:extLst>
        </xdr:cNvPr>
        <xdr:cNvSpPr txBox="1"/>
      </xdr:nvSpPr>
      <xdr:spPr>
        <a:xfrm>
          <a:off x="3582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30497</xdr:rowOff>
    </xdr:from>
    <xdr:ext cx="405111" cy="259045"/>
    <xdr:sp macro="" textlink="">
      <xdr:nvSpPr>
        <xdr:cNvPr id="88" name="n_2mainValue【道路】&#10;有形固定資産減価償却率">
          <a:extLst>
            <a:ext uri="{FF2B5EF4-FFF2-40B4-BE49-F238E27FC236}">
              <a16:creationId xmlns:a16="http://schemas.microsoft.com/office/drawing/2014/main" id="{3B44527F-AF37-47D2-ABE9-22C50F135869}"/>
            </a:ext>
          </a:extLst>
        </xdr:cNvPr>
        <xdr:cNvSpPr txBox="1"/>
      </xdr:nvSpPr>
      <xdr:spPr>
        <a:xfrm>
          <a:off x="2705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167657</xdr:rowOff>
    </xdr:from>
    <xdr:ext cx="405111" cy="259045"/>
    <xdr:sp macro="" textlink="">
      <xdr:nvSpPr>
        <xdr:cNvPr id="89" name="n_3mainValue【道路】&#10;有形固定資産減価償却率">
          <a:extLst>
            <a:ext uri="{FF2B5EF4-FFF2-40B4-BE49-F238E27FC236}">
              <a16:creationId xmlns:a16="http://schemas.microsoft.com/office/drawing/2014/main" id="{A5B38454-6A23-4A80-8ADD-125DBD9F1FC4}"/>
            </a:ext>
          </a:extLst>
        </xdr:cNvPr>
        <xdr:cNvSpPr txBox="1"/>
      </xdr:nvSpPr>
      <xdr:spPr>
        <a:xfrm>
          <a:off x="1816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133367</xdr:rowOff>
    </xdr:from>
    <xdr:ext cx="405111" cy="259045"/>
    <xdr:sp macro="" textlink="">
      <xdr:nvSpPr>
        <xdr:cNvPr id="90" name="n_4mainValue【道路】&#10;有形固定資産減価償却率">
          <a:extLst>
            <a:ext uri="{FF2B5EF4-FFF2-40B4-BE49-F238E27FC236}">
              <a16:creationId xmlns:a16="http://schemas.microsoft.com/office/drawing/2014/main" id="{C24CA922-D230-4958-B7E3-498F88E567C1}"/>
            </a:ext>
          </a:extLst>
        </xdr:cNvPr>
        <xdr:cNvSpPr txBox="1"/>
      </xdr:nvSpPr>
      <xdr:spPr>
        <a:xfrm>
          <a:off x="927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B4E4113-5B9B-473C-8D27-0136DD2ADF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FD3FFA3-2A2D-4946-BDFC-3547571E8A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8D96F74-8573-4F01-A531-67A60076ED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1CEA319-6571-4EC3-ABA8-5F9D427EA74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E1774DB-0E55-4651-990D-2BA3C1BA32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004690A-6AAB-4338-9541-7BE88CB4A50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3940C27-B22B-4832-A7ED-50345C5A8F4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87664DE-9817-4FF4-8726-CC042FEA8E0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50B62D9-B96D-4727-8F30-504CC3B43D0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F30C877-19D1-4E8F-B69C-186EE75F5B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516ABB8-BA16-4EE7-A3CB-D322DE8B07B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EAC98FB-52C0-4E8D-B79F-DDE9632E9C3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44B8361-64CA-4003-BA86-14A6452D30A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4612162-29F6-42AF-9A59-F777E168040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8C3A52C-07E3-43E4-9A58-6805CED2108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4A24015-C8D9-410B-96CD-A3D9F0D4DD1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6A97D5A-F3DB-47BB-A8DF-686134AE96F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C39BD30-F796-4B10-A657-538A4210710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F7E1708-FBD5-4F57-9EFB-F0FED08784D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BCCBA2C-CC72-411D-BDB6-B8277524965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1E81989-9E69-44D3-A939-F3F4666EB2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FE745A1F-74C1-4A6B-9707-782F3CEB809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559C6D1-2811-4BEC-AC17-1CE3A8B8D7F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EC61E3BD-65A1-47ED-8529-ED0843C9E375}"/>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32948A5B-3EAF-4EFE-993D-CC411075418C}"/>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74406006-139B-4CD8-888A-73F91F164BF8}"/>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D1F65981-8BF1-427B-85F7-E152BA5EC101}"/>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1499679E-0CEF-4968-AA88-BCB4DDE847CE}"/>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7C38255B-70C2-4C54-870A-D0D131577418}"/>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DA832C57-2626-4BDB-9375-01018945D19A}"/>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2B41174B-D740-4105-B314-2574C187B5C8}"/>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757FB51B-6D68-4FF3-BDD3-DF3DB1D868BD}"/>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2BC600E2-450A-4BA4-939E-9BBFC26D2403}"/>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ACB280F2-88CB-4325-B1C8-00C9889C7EB1}"/>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CBD949F-648B-4490-82D0-261B18C00D3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C82F524-D88A-401B-A755-61F050FA28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D8FE91-FBFB-496C-86C8-F96ACAF82F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DD7A7F2-0BED-41A8-89F4-FF496D68136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4EB8A75-F222-44B9-9AEE-E11C5994E1E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59595</xdr:rowOff>
    </xdr:from>
    <xdr:to>
      <xdr:col>55</xdr:col>
      <xdr:colOff>50800</xdr:colOff>
      <xdr:row>40</xdr:row>
      <xdr:rowOff>161195</xdr:rowOff>
    </xdr:to>
    <xdr:sp macro="" textlink="">
      <xdr:nvSpPr>
        <xdr:cNvPr id="130" name="楕円 129">
          <a:extLst>
            <a:ext uri="{FF2B5EF4-FFF2-40B4-BE49-F238E27FC236}">
              <a16:creationId xmlns:a16="http://schemas.microsoft.com/office/drawing/2014/main" id="{3894E64F-18FA-461E-9E82-0A7682B1281A}"/>
            </a:ext>
          </a:extLst>
        </xdr:cNvPr>
        <xdr:cNvSpPr/>
      </xdr:nvSpPr>
      <xdr:spPr>
        <a:xfrm>
          <a:off x="10426700" y="69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38022</xdr:rowOff>
    </xdr:from>
    <xdr:ext cx="534377" cy="259045"/>
    <xdr:sp macro="" textlink="">
      <xdr:nvSpPr>
        <xdr:cNvPr id="131" name="【道路】&#10;一人当たり延長該当値テキスト">
          <a:extLst>
            <a:ext uri="{FF2B5EF4-FFF2-40B4-BE49-F238E27FC236}">
              <a16:creationId xmlns:a16="http://schemas.microsoft.com/office/drawing/2014/main" id="{96CB72EC-455C-436E-AB51-2A3019071298}"/>
            </a:ext>
          </a:extLst>
        </xdr:cNvPr>
        <xdr:cNvSpPr txBox="1"/>
      </xdr:nvSpPr>
      <xdr:spPr>
        <a:xfrm>
          <a:off x="10515600" y="68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55880</xdr:rowOff>
    </xdr:from>
    <xdr:to>
      <xdr:col>50</xdr:col>
      <xdr:colOff>165100</xdr:colOff>
      <xdr:row>40</xdr:row>
      <xdr:rowOff>157480</xdr:rowOff>
    </xdr:to>
    <xdr:sp macro="" textlink="">
      <xdr:nvSpPr>
        <xdr:cNvPr id="132" name="楕円 131">
          <a:extLst>
            <a:ext uri="{FF2B5EF4-FFF2-40B4-BE49-F238E27FC236}">
              <a16:creationId xmlns:a16="http://schemas.microsoft.com/office/drawing/2014/main" id="{F804750B-19C1-464A-8159-F036CD69FB4C}"/>
            </a:ext>
          </a:extLst>
        </xdr:cNvPr>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106680</xdr:rowOff>
    </xdr:from>
    <xdr:to>
      <xdr:col>55</xdr:col>
      <xdr:colOff>0</xdr:colOff>
      <xdr:row>40</xdr:row>
      <xdr:rowOff>110395</xdr:rowOff>
    </xdr:to>
    <xdr:cxnSp macro="">
      <xdr:nvCxnSpPr>
        <xdr:cNvPr id="133" name="直線コネクタ 132">
          <a:extLst>
            <a:ext uri="{FF2B5EF4-FFF2-40B4-BE49-F238E27FC236}">
              <a16:creationId xmlns:a16="http://schemas.microsoft.com/office/drawing/2014/main" id="{6EBDCFC2-59CF-44F6-BBCD-A60B3866BBA6}"/>
            </a:ext>
          </a:extLst>
        </xdr:cNvPr>
        <xdr:cNvCxnSpPr/>
      </xdr:nvCxnSpPr>
      <xdr:spPr>
        <a:xfrm>
          <a:off x="9639300" y="6964680"/>
          <a:ext cx="8382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57156</xdr:rowOff>
    </xdr:from>
    <xdr:to>
      <xdr:col>46</xdr:col>
      <xdr:colOff>38100</xdr:colOff>
      <xdr:row>40</xdr:row>
      <xdr:rowOff>158756</xdr:rowOff>
    </xdr:to>
    <xdr:sp macro="" textlink="">
      <xdr:nvSpPr>
        <xdr:cNvPr id="134" name="楕円 133">
          <a:extLst>
            <a:ext uri="{FF2B5EF4-FFF2-40B4-BE49-F238E27FC236}">
              <a16:creationId xmlns:a16="http://schemas.microsoft.com/office/drawing/2014/main" id="{14F7DAA6-AEFA-4095-A642-5A31F0DF8724}"/>
            </a:ext>
          </a:extLst>
        </xdr:cNvPr>
        <xdr:cNvSpPr/>
      </xdr:nvSpPr>
      <xdr:spPr>
        <a:xfrm>
          <a:off x="8699500" y="69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106680</xdr:rowOff>
    </xdr:from>
    <xdr:to>
      <xdr:col>50</xdr:col>
      <xdr:colOff>114300</xdr:colOff>
      <xdr:row>40</xdr:row>
      <xdr:rowOff>107956</xdr:rowOff>
    </xdr:to>
    <xdr:cxnSp macro="">
      <xdr:nvCxnSpPr>
        <xdr:cNvPr id="135" name="直線コネクタ 134">
          <a:extLst>
            <a:ext uri="{FF2B5EF4-FFF2-40B4-BE49-F238E27FC236}">
              <a16:creationId xmlns:a16="http://schemas.microsoft.com/office/drawing/2014/main" id="{EFB7631C-188F-4FC6-B2AE-ED6D66214977}"/>
            </a:ext>
          </a:extLst>
        </xdr:cNvPr>
        <xdr:cNvCxnSpPr/>
      </xdr:nvCxnSpPr>
      <xdr:spPr>
        <a:xfrm flipV="1">
          <a:off x="8750300" y="6964680"/>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66453</xdr:rowOff>
    </xdr:from>
    <xdr:to>
      <xdr:col>41</xdr:col>
      <xdr:colOff>101600</xdr:colOff>
      <xdr:row>40</xdr:row>
      <xdr:rowOff>168053</xdr:rowOff>
    </xdr:to>
    <xdr:sp macro="" textlink="">
      <xdr:nvSpPr>
        <xdr:cNvPr id="136" name="楕円 135">
          <a:extLst>
            <a:ext uri="{FF2B5EF4-FFF2-40B4-BE49-F238E27FC236}">
              <a16:creationId xmlns:a16="http://schemas.microsoft.com/office/drawing/2014/main" id="{F86D3F93-1402-43AE-8FFD-FED1410327B6}"/>
            </a:ext>
          </a:extLst>
        </xdr:cNvPr>
        <xdr:cNvSpPr/>
      </xdr:nvSpPr>
      <xdr:spPr>
        <a:xfrm>
          <a:off x="7810500" y="692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107956</xdr:rowOff>
    </xdr:from>
    <xdr:to>
      <xdr:col>45</xdr:col>
      <xdr:colOff>177800</xdr:colOff>
      <xdr:row>40</xdr:row>
      <xdr:rowOff>117253</xdr:rowOff>
    </xdr:to>
    <xdr:cxnSp macro="">
      <xdr:nvCxnSpPr>
        <xdr:cNvPr id="137" name="直線コネクタ 136">
          <a:extLst>
            <a:ext uri="{FF2B5EF4-FFF2-40B4-BE49-F238E27FC236}">
              <a16:creationId xmlns:a16="http://schemas.microsoft.com/office/drawing/2014/main" id="{61129896-8324-43F9-A7B8-CC1F05A9304E}"/>
            </a:ext>
          </a:extLst>
        </xdr:cNvPr>
        <xdr:cNvCxnSpPr/>
      </xdr:nvCxnSpPr>
      <xdr:spPr>
        <a:xfrm flipV="1">
          <a:off x="7861300" y="6965956"/>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57594</xdr:rowOff>
    </xdr:from>
    <xdr:to>
      <xdr:col>36</xdr:col>
      <xdr:colOff>165100</xdr:colOff>
      <xdr:row>40</xdr:row>
      <xdr:rowOff>159194</xdr:rowOff>
    </xdr:to>
    <xdr:sp macro="" textlink="">
      <xdr:nvSpPr>
        <xdr:cNvPr id="138" name="楕円 137">
          <a:extLst>
            <a:ext uri="{FF2B5EF4-FFF2-40B4-BE49-F238E27FC236}">
              <a16:creationId xmlns:a16="http://schemas.microsoft.com/office/drawing/2014/main" id="{FB843C59-C2F2-4708-A0C2-31803D271DD1}"/>
            </a:ext>
          </a:extLst>
        </xdr:cNvPr>
        <xdr:cNvSpPr/>
      </xdr:nvSpPr>
      <xdr:spPr>
        <a:xfrm>
          <a:off x="6921500" y="69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108394</xdr:rowOff>
    </xdr:from>
    <xdr:to>
      <xdr:col>41</xdr:col>
      <xdr:colOff>50800</xdr:colOff>
      <xdr:row>40</xdr:row>
      <xdr:rowOff>117253</xdr:rowOff>
    </xdr:to>
    <xdr:cxnSp macro="">
      <xdr:nvCxnSpPr>
        <xdr:cNvPr id="139" name="直線コネクタ 138">
          <a:extLst>
            <a:ext uri="{FF2B5EF4-FFF2-40B4-BE49-F238E27FC236}">
              <a16:creationId xmlns:a16="http://schemas.microsoft.com/office/drawing/2014/main" id="{93614120-E994-4DAC-AE46-DC1BED0B4880}"/>
            </a:ext>
          </a:extLst>
        </xdr:cNvPr>
        <xdr:cNvCxnSpPr/>
      </xdr:nvCxnSpPr>
      <xdr:spPr>
        <a:xfrm>
          <a:off x="6972300" y="6966394"/>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215E6AAF-BF38-4D43-9A5B-AEC5ACE5BE27}"/>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88BF51A9-7C23-4BEF-AD86-9013A97C0EBD}"/>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A40FD144-03F0-4075-AC3C-B59EE8C8711C}"/>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1F5BFA0C-F3DB-4DFC-A340-FD77290DFAC3}"/>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148607</xdr:rowOff>
    </xdr:from>
    <xdr:ext cx="534377" cy="259045"/>
    <xdr:sp macro="" textlink="">
      <xdr:nvSpPr>
        <xdr:cNvPr id="144" name="n_1mainValue【道路】&#10;一人当たり延長">
          <a:extLst>
            <a:ext uri="{FF2B5EF4-FFF2-40B4-BE49-F238E27FC236}">
              <a16:creationId xmlns:a16="http://schemas.microsoft.com/office/drawing/2014/main" id="{2B96DE99-F1BD-4B21-B927-B02CB00117F1}"/>
            </a:ext>
          </a:extLst>
        </xdr:cNvPr>
        <xdr:cNvSpPr txBox="1"/>
      </xdr:nvSpPr>
      <xdr:spPr>
        <a:xfrm>
          <a:off x="9359411" y="70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149883</xdr:rowOff>
    </xdr:from>
    <xdr:ext cx="534377" cy="259045"/>
    <xdr:sp macro="" textlink="">
      <xdr:nvSpPr>
        <xdr:cNvPr id="145" name="n_2mainValue【道路】&#10;一人当たり延長">
          <a:extLst>
            <a:ext uri="{FF2B5EF4-FFF2-40B4-BE49-F238E27FC236}">
              <a16:creationId xmlns:a16="http://schemas.microsoft.com/office/drawing/2014/main" id="{0F98A4BA-6B6E-41CD-8987-62D7057E96B1}"/>
            </a:ext>
          </a:extLst>
        </xdr:cNvPr>
        <xdr:cNvSpPr txBox="1"/>
      </xdr:nvSpPr>
      <xdr:spPr>
        <a:xfrm>
          <a:off x="8483111" y="70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159180</xdr:rowOff>
    </xdr:from>
    <xdr:ext cx="534377" cy="259045"/>
    <xdr:sp macro="" textlink="">
      <xdr:nvSpPr>
        <xdr:cNvPr id="146" name="n_3mainValue【道路】&#10;一人当たり延長">
          <a:extLst>
            <a:ext uri="{FF2B5EF4-FFF2-40B4-BE49-F238E27FC236}">
              <a16:creationId xmlns:a16="http://schemas.microsoft.com/office/drawing/2014/main" id="{6058DF69-B63D-4519-A45E-DCFC98A211CE}"/>
            </a:ext>
          </a:extLst>
        </xdr:cNvPr>
        <xdr:cNvSpPr txBox="1"/>
      </xdr:nvSpPr>
      <xdr:spPr>
        <a:xfrm>
          <a:off x="7594111" y="701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150321</xdr:rowOff>
    </xdr:from>
    <xdr:ext cx="534377" cy="259045"/>
    <xdr:sp macro="" textlink="">
      <xdr:nvSpPr>
        <xdr:cNvPr id="147" name="n_4mainValue【道路】&#10;一人当たり延長">
          <a:extLst>
            <a:ext uri="{FF2B5EF4-FFF2-40B4-BE49-F238E27FC236}">
              <a16:creationId xmlns:a16="http://schemas.microsoft.com/office/drawing/2014/main" id="{29F91D1E-0E33-4F7D-B5B2-FFBD41717ED8}"/>
            </a:ext>
          </a:extLst>
        </xdr:cNvPr>
        <xdr:cNvSpPr txBox="1"/>
      </xdr:nvSpPr>
      <xdr:spPr>
        <a:xfrm>
          <a:off x="6705111" y="700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32E5D04-50D3-4664-A130-4CB157AFAB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20E1641-2C16-4508-9E5A-FE99E52E96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E88C050-BFCF-4D20-9D2E-44EF82FA0AA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8F5568B-1D85-4739-85BF-E1C641EC96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2D53B02-425E-4E0D-A888-2FF20CCA8F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75B75C6-057E-4152-9306-C6BE68D4274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214E8F6-DC31-42E4-B7E1-B128CC0F1A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16B96D1-F6A2-4772-A94E-5D2FEABE912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D831666-5D13-4B1F-986D-EF16E9CAF0F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7DA3628-8E79-4B40-8C60-D093AD4F9C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1928F83-E174-4545-85D3-379A107EFD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1925EAA-773A-4EED-81D5-AA5DB9410A1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418A325-0E59-40C8-A02A-AA0E7073843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947827F-0A42-4E09-9020-1A9818F4282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6F3F188-B37B-4885-A9EB-5D31EFEE751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6A3BC3C-B32C-4432-9C5B-409790FE4AF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17DBC19-DF4E-4D33-94C3-D6B208EB453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482256D-49A4-460E-BA65-265225BD78A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5E7EA70-EB5A-4D99-950F-2CF0475186D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EEBF431-E28E-485C-973F-197852CEA09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B28383F-1651-4E37-A781-DC3DCD7FABA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A389371-9182-4A41-BE7A-A7F9BE1F8B9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3B84EFE-EF42-4FCE-BE1D-3EDD14FD496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1B3A45C-038A-4621-8D78-BC561F4DCE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AC2EEA6-7914-4525-9B2D-C267A849FA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58D30C5D-48B6-4BE2-909C-6D0353DDDB5F}"/>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6CA3244-28B5-480A-A842-F97865197243}"/>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4B94DF33-EB1F-4A73-B6F5-A1007C3AE57E}"/>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1729F19-3BF9-4A7C-9785-7808C53BE306}"/>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637A5473-6024-4A0E-9EC7-A477DD853AD5}"/>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DCBA9E8-3909-433F-89C8-BED0D5C0C01B}"/>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51A569A0-7859-410B-8002-39E9EDE0B379}"/>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D6BDCC81-4623-4D2E-AA88-6B67AAFE4E16}"/>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67618F2E-850B-4A93-BAEC-9A5D9DB987D3}"/>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7088ED64-1E49-4E72-9B9B-EA2DA22010E8}"/>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362A09FC-6280-43C7-95CE-6FE4A126929A}"/>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1DB4266-93EF-432A-876D-4DD4EEA78BC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A9286BB-5AE5-48DA-8E69-C2DA712598C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1178211-E40A-4A4C-8E3B-BA8F6DC72C6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DD30566-0B2B-4861-8978-AD4D394E07E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6834BCF-1161-4592-BD1A-175A0E9359A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89" name="楕円 188">
          <a:extLst>
            <a:ext uri="{FF2B5EF4-FFF2-40B4-BE49-F238E27FC236}">
              <a16:creationId xmlns:a16="http://schemas.microsoft.com/office/drawing/2014/main" id="{38B36539-63E1-47E7-8057-0342F3C195DF}"/>
            </a:ext>
          </a:extLst>
        </xdr:cNvPr>
        <xdr:cNvSpPr/>
      </xdr:nvSpPr>
      <xdr:spPr>
        <a:xfrm>
          <a:off x="45847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95811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61F8092-7E3C-4464-9586-D17F815C0C01}"/>
            </a:ext>
          </a:extLst>
        </xdr:cNvPr>
        <xdr:cNvSpPr txBox="1"/>
      </xdr:nvSpPr>
      <xdr:spPr>
        <a:xfrm>
          <a:off x="46736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91" name="楕円 190">
          <a:extLst>
            <a:ext uri="{FF2B5EF4-FFF2-40B4-BE49-F238E27FC236}">
              <a16:creationId xmlns:a16="http://schemas.microsoft.com/office/drawing/2014/main" id="{7C32FC8F-481C-43D7-92C0-50CD9F4137B2}"/>
            </a:ext>
          </a:extLst>
        </xdr:cNvPr>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61</xdr:row>
      <xdr:rowOff>168184</xdr:rowOff>
    </xdr:to>
    <xdr:cxnSp macro="">
      <xdr:nvCxnSpPr>
        <xdr:cNvPr id="192" name="直線コネクタ 191">
          <a:extLst>
            <a:ext uri="{FF2B5EF4-FFF2-40B4-BE49-F238E27FC236}">
              <a16:creationId xmlns:a16="http://schemas.microsoft.com/office/drawing/2014/main" id="{02FD3F40-E3CF-46CA-926D-0F625CB757E3}"/>
            </a:ext>
          </a:extLst>
        </xdr:cNvPr>
        <xdr:cNvCxnSpPr/>
      </xdr:nvCxnSpPr>
      <xdr:spPr>
        <a:xfrm>
          <a:off x="3797300" y="105972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3" name="楕円 192">
          <a:extLst>
            <a:ext uri="{FF2B5EF4-FFF2-40B4-BE49-F238E27FC236}">
              <a16:creationId xmlns:a16="http://schemas.microsoft.com/office/drawing/2014/main" id="{E054262D-12E0-4F0A-BB6F-6332786590B4}"/>
            </a:ext>
          </a:extLst>
        </xdr:cNvPr>
        <xdr:cNvSpPr/>
      </xdr:nvSpPr>
      <xdr:spPr>
        <a:xfrm>
          <a:off x="2857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138793</xdr:rowOff>
    </xdr:to>
    <xdr:cxnSp macro="">
      <xdr:nvCxnSpPr>
        <xdr:cNvPr id="194" name="直線コネクタ 193">
          <a:extLst>
            <a:ext uri="{FF2B5EF4-FFF2-40B4-BE49-F238E27FC236}">
              <a16:creationId xmlns:a16="http://schemas.microsoft.com/office/drawing/2014/main" id="{010DB6DC-9D98-43DD-80CF-19B19B37B7D4}"/>
            </a:ext>
          </a:extLst>
        </xdr:cNvPr>
        <xdr:cNvCxnSpPr/>
      </xdr:nvCxnSpPr>
      <xdr:spPr>
        <a:xfrm>
          <a:off x="2908300" y="105123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5" name="楕円 194">
          <a:extLst>
            <a:ext uri="{FF2B5EF4-FFF2-40B4-BE49-F238E27FC236}">
              <a16:creationId xmlns:a16="http://schemas.microsoft.com/office/drawing/2014/main" id="{221435A0-C51F-459C-A297-35697A2BDAC8}"/>
            </a:ext>
          </a:extLst>
        </xdr:cNvPr>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57150</xdr:rowOff>
    </xdr:to>
    <xdr:cxnSp macro="">
      <xdr:nvCxnSpPr>
        <xdr:cNvPr id="196" name="直線コネクタ 195">
          <a:extLst>
            <a:ext uri="{FF2B5EF4-FFF2-40B4-BE49-F238E27FC236}">
              <a16:creationId xmlns:a16="http://schemas.microsoft.com/office/drawing/2014/main" id="{EEC9C400-819A-45A8-8F5A-415306E5A822}"/>
            </a:ext>
          </a:extLst>
        </xdr:cNvPr>
        <xdr:cNvCxnSpPr/>
      </xdr:nvCxnSpPr>
      <xdr:spPr>
        <a:xfrm flipV="1">
          <a:off x="2019300" y="1051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197" name="楕円 196">
          <a:extLst>
            <a:ext uri="{FF2B5EF4-FFF2-40B4-BE49-F238E27FC236}">
              <a16:creationId xmlns:a16="http://schemas.microsoft.com/office/drawing/2014/main" id="{DF2057E6-DFE4-4C85-8374-E81F2E9DBF88}"/>
            </a:ext>
          </a:extLst>
        </xdr:cNvPr>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57150</xdr:rowOff>
    </xdr:to>
    <xdr:cxnSp macro="">
      <xdr:nvCxnSpPr>
        <xdr:cNvPr id="198" name="直線コネクタ 197">
          <a:extLst>
            <a:ext uri="{FF2B5EF4-FFF2-40B4-BE49-F238E27FC236}">
              <a16:creationId xmlns:a16="http://schemas.microsoft.com/office/drawing/2014/main" id="{11B066AD-749B-496E-BF68-701201FACFC8}"/>
            </a:ext>
          </a:extLst>
        </xdr:cNvPr>
        <xdr:cNvCxnSpPr/>
      </xdr:nvCxnSpPr>
      <xdr:spPr>
        <a:xfrm>
          <a:off x="1130300" y="104878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0EB6096-D25F-4523-9D25-73FC8FF8527E}"/>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5680181-E798-46D9-8DE8-D676DA6BF7CD}"/>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EEA1FF7-2E93-4389-80FF-ED157E11EE9A}"/>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A574074-DA88-4216-B1B3-4F1C4A83148C}"/>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6548748-11C2-4145-9828-25A02F7C1283}"/>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534BCFE-79C4-454D-8D29-86B5F029E3BF}"/>
            </a:ext>
          </a:extLst>
        </xdr:cNvPr>
        <xdr:cNvSpPr txBox="1"/>
      </xdr:nvSpPr>
      <xdr:spPr>
        <a:xfrm>
          <a:off x="2705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353E5F0-E2EA-4C19-BFAE-2145930074AC}"/>
            </a:ext>
          </a:extLst>
        </xdr:cNvPr>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48C3BF2-F3AE-4F57-B035-AD241222F349}"/>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DF3DF1D-6FDF-4437-8E74-68CCEAC44E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B29928B-607B-44C7-857A-DE458C84F7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50FCB93-F7CC-4223-A071-14E5253EF7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2523194-C95A-41F8-B6F7-799AA9134CF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748F574-B441-44BB-8FC5-12D58EE398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65E102D-1945-49F1-ACBF-7FDF6F76446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56881FA-C04E-4EDA-BC33-34022D267C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51061A4-BB92-457C-BCAD-7F4DE02AD7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6608546-4DFD-493F-ACF2-A09329CFCC9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4C422E4-72AE-469F-BEC8-1601E654BD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ABCC996-1D8B-49EA-BC7D-68F78712BFC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8DFADCB-2F49-4A7C-AA18-8DD1C4DC7BF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03C98BF-6215-467F-B91C-FEB81D5F768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44FC1DE-7D08-4FF8-9535-44DF73205AF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FE6D4A7-B40B-4839-8E11-0210298BCE1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9F11484-E510-4361-BFD9-313C35D67B0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3005474-AF04-4C0C-A1EA-494922B1884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776E732-C50F-4093-8D1D-7E5BA0B8043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E6CBBAF-C1F0-4630-8440-BD575F746F8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A327D3E-C424-4284-BDB8-485A6801295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EC0BB4D-5C4A-4737-B1A6-1759C888B76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66E00F6-37D7-407B-A114-20D4390FADD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40B64BD-DA08-427C-A2E0-A85DE7A50E0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DEAECFA8-095B-4C4F-A9B1-9D22BF6ECCF7}"/>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467E29B0-CE7C-4B14-8DE9-E19EEC92F548}"/>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8389ED53-B9DD-45BF-AF52-5306CEEE91C2}"/>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183D06C-3A0A-49BA-BC64-9C5563DC98A5}"/>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D0996283-A752-49F1-9CAA-1721517C3AE5}"/>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566075E-5ED8-4713-B9EC-366B8E561406}"/>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4ABC4053-B5A3-4C16-AC0F-ED606A74D42B}"/>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DDAF9142-A2AC-4F14-AD13-FCD9AFAB8F68}"/>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EB752692-7BF5-45BC-8886-F65E52A40AE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23CE7C92-2737-40ED-9FB3-9F4846E05338}"/>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75151174-4E0D-4C35-8235-269C6E7E94D7}"/>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73B9A9-3AF6-4B11-93A9-72DF651DAE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86882D4-1799-406B-8418-E4CA0FF1C2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5284D52-39C0-40BF-A080-8508346157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369A11F-6C9D-4DCC-BF24-23DAAE9F33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147DDA4-7CCF-4F31-B639-B45BB8FF09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17473</xdr:rowOff>
    </xdr:from>
    <xdr:to>
      <xdr:col>55</xdr:col>
      <xdr:colOff>50800</xdr:colOff>
      <xdr:row>64</xdr:row>
      <xdr:rowOff>119073</xdr:rowOff>
    </xdr:to>
    <xdr:sp macro="" textlink="">
      <xdr:nvSpPr>
        <xdr:cNvPr id="246" name="楕円 245">
          <a:extLst>
            <a:ext uri="{FF2B5EF4-FFF2-40B4-BE49-F238E27FC236}">
              <a16:creationId xmlns:a16="http://schemas.microsoft.com/office/drawing/2014/main" id="{28F669EA-3026-4334-9AD7-69CEC381FF91}"/>
            </a:ext>
          </a:extLst>
        </xdr:cNvPr>
        <xdr:cNvSpPr/>
      </xdr:nvSpPr>
      <xdr:spPr>
        <a:xfrm>
          <a:off x="10426700" y="109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103850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26DE384A-0C90-453A-A9A4-64376052C920}"/>
            </a:ext>
          </a:extLst>
        </xdr:cNvPr>
        <xdr:cNvSpPr txBox="1"/>
      </xdr:nvSpPr>
      <xdr:spPr>
        <a:xfrm>
          <a:off x="10515600" y="1090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17369</xdr:rowOff>
    </xdr:from>
    <xdr:to>
      <xdr:col>50</xdr:col>
      <xdr:colOff>165100</xdr:colOff>
      <xdr:row>64</xdr:row>
      <xdr:rowOff>118969</xdr:rowOff>
    </xdr:to>
    <xdr:sp macro="" textlink="">
      <xdr:nvSpPr>
        <xdr:cNvPr id="248" name="楕円 247">
          <a:extLst>
            <a:ext uri="{FF2B5EF4-FFF2-40B4-BE49-F238E27FC236}">
              <a16:creationId xmlns:a16="http://schemas.microsoft.com/office/drawing/2014/main" id="{BAB1A947-C31B-47EF-BD1D-16FF7ACC5D2F}"/>
            </a:ext>
          </a:extLst>
        </xdr:cNvPr>
        <xdr:cNvSpPr/>
      </xdr:nvSpPr>
      <xdr:spPr>
        <a:xfrm>
          <a:off x="9588500" y="1099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68169</xdr:rowOff>
    </xdr:from>
    <xdr:to>
      <xdr:col>55</xdr:col>
      <xdr:colOff>0</xdr:colOff>
      <xdr:row>64</xdr:row>
      <xdr:rowOff>68273</xdr:rowOff>
    </xdr:to>
    <xdr:cxnSp macro="">
      <xdr:nvCxnSpPr>
        <xdr:cNvPr id="249" name="直線コネクタ 248">
          <a:extLst>
            <a:ext uri="{FF2B5EF4-FFF2-40B4-BE49-F238E27FC236}">
              <a16:creationId xmlns:a16="http://schemas.microsoft.com/office/drawing/2014/main" id="{3B4867CB-FE41-40CD-A965-505F96DFDA8B}"/>
            </a:ext>
          </a:extLst>
        </xdr:cNvPr>
        <xdr:cNvCxnSpPr/>
      </xdr:nvCxnSpPr>
      <xdr:spPr>
        <a:xfrm>
          <a:off x="9639300" y="11040969"/>
          <a:ext cx="8382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17403</xdr:rowOff>
    </xdr:from>
    <xdr:to>
      <xdr:col>46</xdr:col>
      <xdr:colOff>38100</xdr:colOff>
      <xdr:row>64</xdr:row>
      <xdr:rowOff>119003</xdr:rowOff>
    </xdr:to>
    <xdr:sp macro="" textlink="">
      <xdr:nvSpPr>
        <xdr:cNvPr id="250" name="楕円 249">
          <a:extLst>
            <a:ext uri="{FF2B5EF4-FFF2-40B4-BE49-F238E27FC236}">
              <a16:creationId xmlns:a16="http://schemas.microsoft.com/office/drawing/2014/main" id="{A0C9A29E-318F-4648-B052-E17B3C4675ED}"/>
            </a:ext>
          </a:extLst>
        </xdr:cNvPr>
        <xdr:cNvSpPr/>
      </xdr:nvSpPr>
      <xdr:spPr>
        <a:xfrm>
          <a:off x="8699500" y="109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68169</xdr:rowOff>
    </xdr:from>
    <xdr:to>
      <xdr:col>50</xdr:col>
      <xdr:colOff>114300</xdr:colOff>
      <xdr:row>64</xdr:row>
      <xdr:rowOff>68203</xdr:rowOff>
    </xdr:to>
    <xdr:cxnSp macro="">
      <xdr:nvCxnSpPr>
        <xdr:cNvPr id="251" name="直線コネクタ 250">
          <a:extLst>
            <a:ext uri="{FF2B5EF4-FFF2-40B4-BE49-F238E27FC236}">
              <a16:creationId xmlns:a16="http://schemas.microsoft.com/office/drawing/2014/main" id="{86994F5E-1395-4E4E-81A8-E5E55FDAFBFB}"/>
            </a:ext>
          </a:extLst>
        </xdr:cNvPr>
        <xdr:cNvCxnSpPr/>
      </xdr:nvCxnSpPr>
      <xdr:spPr>
        <a:xfrm flipV="1">
          <a:off x="8750300" y="11040969"/>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17642</xdr:rowOff>
    </xdr:from>
    <xdr:to>
      <xdr:col>41</xdr:col>
      <xdr:colOff>101600</xdr:colOff>
      <xdr:row>64</xdr:row>
      <xdr:rowOff>119242</xdr:rowOff>
    </xdr:to>
    <xdr:sp macro="" textlink="">
      <xdr:nvSpPr>
        <xdr:cNvPr id="252" name="楕円 251">
          <a:extLst>
            <a:ext uri="{FF2B5EF4-FFF2-40B4-BE49-F238E27FC236}">
              <a16:creationId xmlns:a16="http://schemas.microsoft.com/office/drawing/2014/main" id="{40CE8D72-B247-469F-9AA5-F09BC06F74B9}"/>
            </a:ext>
          </a:extLst>
        </xdr:cNvPr>
        <xdr:cNvSpPr/>
      </xdr:nvSpPr>
      <xdr:spPr>
        <a:xfrm>
          <a:off x="7810500" y="109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68203</xdr:rowOff>
    </xdr:from>
    <xdr:to>
      <xdr:col>45</xdr:col>
      <xdr:colOff>177800</xdr:colOff>
      <xdr:row>64</xdr:row>
      <xdr:rowOff>68442</xdr:rowOff>
    </xdr:to>
    <xdr:cxnSp macro="">
      <xdr:nvCxnSpPr>
        <xdr:cNvPr id="253" name="直線コネクタ 252">
          <a:extLst>
            <a:ext uri="{FF2B5EF4-FFF2-40B4-BE49-F238E27FC236}">
              <a16:creationId xmlns:a16="http://schemas.microsoft.com/office/drawing/2014/main" id="{466CEE1E-A0FF-443A-B6C1-F078119FBFA3}"/>
            </a:ext>
          </a:extLst>
        </xdr:cNvPr>
        <xdr:cNvCxnSpPr/>
      </xdr:nvCxnSpPr>
      <xdr:spPr>
        <a:xfrm flipV="1">
          <a:off x="7861300" y="11041003"/>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17638</xdr:rowOff>
    </xdr:from>
    <xdr:to>
      <xdr:col>36</xdr:col>
      <xdr:colOff>165100</xdr:colOff>
      <xdr:row>64</xdr:row>
      <xdr:rowOff>119238</xdr:rowOff>
    </xdr:to>
    <xdr:sp macro="" textlink="">
      <xdr:nvSpPr>
        <xdr:cNvPr id="254" name="楕円 253">
          <a:extLst>
            <a:ext uri="{FF2B5EF4-FFF2-40B4-BE49-F238E27FC236}">
              <a16:creationId xmlns:a16="http://schemas.microsoft.com/office/drawing/2014/main" id="{9985F4BE-FABF-49E7-9A0C-0B044526554D}"/>
            </a:ext>
          </a:extLst>
        </xdr:cNvPr>
        <xdr:cNvSpPr/>
      </xdr:nvSpPr>
      <xdr:spPr>
        <a:xfrm>
          <a:off x="6921500" y="109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68438</xdr:rowOff>
    </xdr:from>
    <xdr:to>
      <xdr:col>41</xdr:col>
      <xdr:colOff>50800</xdr:colOff>
      <xdr:row>64</xdr:row>
      <xdr:rowOff>68442</xdr:rowOff>
    </xdr:to>
    <xdr:cxnSp macro="">
      <xdr:nvCxnSpPr>
        <xdr:cNvPr id="255" name="直線コネクタ 254">
          <a:extLst>
            <a:ext uri="{FF2B5EF4-FFF2-40B4-BE49-F238E27FC236}">
              <a16:creationId xmlns:a16="http://schemas.microsoft.com/office/drawing/2014/main" id="{D42ACF45-9569-4FDE-A3D9-C064A960E43F}"/>
            </a:ext>
          </a:extLst>
        </xdr:cNvPr>
        <xdr:cNvCxnSpPr/>
      </xdr:nvCxnSpPr>
      <xdr:spPr>
        <a:xfrm>
          <a:off x="6972300" y="11041238"/>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A89BBF1-51D2-43CC-ADA5-533A331146E4}"/>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DDDC0A6-3E39-4C94-A888-706BD3C8CE2D}"/>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357AFF3-164E-4DEC-A18F-6D3F3D6A1F47}"/>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339DC22-8F4A-4894-A72A-AEFDA1FB925B}"/>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110096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15781D17-D8D0-4CF6-BBC9-0B1AB6804BC3}"/>
            </a:ext>
          </a:extLst>
        </xdr:cNvPr>
        <xdr:cNvSpPr txBox="1"/>
      </xdr:nvSpPr>
      <xdr:spPr>
        <a:xfrm>
          <a:off x="9359411" y="1108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110130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47D1C7BD-3494-432E-AC67-CEBF85246A4F}"/>
            </a:ext>
          </a:extLst>
        </xdr:cNvPr>
        <xdr:cNvSpPr txBox="1"/>
      </xdr:nvSpPr>
      <xdr:spPr>
        <a:xfrm>
          <a:off x="8483111" y="110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110369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99877E6D-D7CC-48F8-91F7-969CF0198CC1}"/>
            </a:ext>
          </a:extLst>
        </xdr:cNvPr>
        <xdr:cNvSpPr txBox="1"/>
      </xdr:nvSpPr>
      <xdr:spPr>
        <a:xfrm>
          <a:off x="7594111" y="1108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110365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433543C0-9709-4040-827E-0E88B7C56F26}"/>
            </a:ext>
          </a:extLst>
        </xdr:cNvPr>
        <xdr:cNvSpPr txBox="1"/>
      </xdr:nvSpPr>
      <xdr:spPr>
        <a:xfrm>
          <a:off x="6705111" y="110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AC938BF-F2A5-4E7C-8B0C-BCC814C8111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9A0582B-9BD9-4BCC-9DD4-1D4C5CACA40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A8E49EE-7B93-4207-8E3F-16245BEEEA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28A7AC3-EE13-4E60-89BC-FE9D564E4F7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3BF1597-0C65-4C76-8426-63A23CE1B7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B129607-6F86-4D13-81F8-1322DBB56D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CED6ECC-B44A-4D7E-A36A-529EE91531D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0D50390-85CC-4D18-AD95-D1B2DAEB5D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14A610D-B462-4E3E-B652-278366CFF0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FE251A1-E6B8-4DEF-B0B3-9DF7697A886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BD0CE03-56AB-426A-937E-0A05E9EFCB0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728FEC2-4A06-471A-B3CE-0904E8F2271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098E718-0FA9-408E-8BB5-499EE2B17FD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A202348-0A67-4B13-8A95-76F0F61F7FB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9835081-86A2-4611-8E50-659A6E6B98E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5F1B301-CC06-4D19-BC62-38EAD1BE210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39B44D5-4C50-47E9-A207-DDE682F5B09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BF481BB-DDFE-4D27-B12B-D13B544E95D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BB1C3FF-EFA1-4582-975A-82A6BBA250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1F6E27C-3232-4932-B737-CA46137839B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730FA18-A3E8-4FB7-AA01-665C4664642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EAF21C1-BF38-49C8-BEF2-27CD90A6369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2F0F533-8F37-49EC-8FBA-38131090760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552F293-AB1A-405D-BA77-280A3F72E32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2DE4A96-BE0F-4ADA-9AF4-6896FC529551}"/>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4EB07F0A-935D-437D-BBCE-57B85E481E7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B255546-7AFE-4875-B56C-A0F377F8951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6F69D46-8E1A-4E3D-BF9E-9DB5B8CEB5F5}"/>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21554D9F-7D8D-4FE7-8E67-D8404F1D94FC}"/>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9D9CC-078E-4E50-825F-F34C08CCC296}"/>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42856C2C-0AAF-4BEE-AD7F-8E557EA34738}"/>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80BEE27B-8A66-4186-B0CC-828009778227}"/>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51A623AF-8042-435C-9E61-600E890473B3}"/>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BC78111D-93F0-4236-8DCE-18C6BAE80D2B}"/>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8F191F16-0674-4D8E-AF29-6E6C9D1D71D6}"/>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7BF9C8-BE27-423E-9E36-E8DCBEDAC70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31739DA-8707-47E9-A781-DDD003E868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DC93C40-03B2-4D2A-9A26-246D5F2F9D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0BFDCE0-10A3-4AB3-A029-9C820F83184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53F37B-E66C-468D-B469-B18966AD36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95886</xdr:rowOff>
    </xdr:from>
    <xdr:to>
      <xdr:col>24</xdr:col>
      <xdr:colOff>114300</xdr:colOff>
      <xdr:row>82</xdr:row>
      <xdr:rowOff>26036</xdr:rowOff>
    </xdr:to>
    <xdr:sp macro="" textlink="">
      <xdr:nvSpPr>
        <xdr:cNvPr id="304" name="楕円 303">
          <a:extLst>
            <a:ext uri="{FF2B5EF4-FFF2-40B4-BE49-F238E27FC236}">
              <a16:creationId xmlns:a16="http://schemas.microsoft.com/office/drawing/2014/main" id="{49FFC346-6F8C-4F93-BEDA-ECB3A8FBB2E3}"/>
            </a:ext>
          </a:extLst>
        </xdr:cNvPr>
        <xdr:cNvSpPr/>
      </xdr:nvSpPr>
      <xdr:spPr>
        <a:xfrm>
          <a:off x="4584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118763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DC5CBCA-D936-4FE1-A890-27682D983BDC}"/>
            </a:ext>
          </a:extLst>
        </xdr:cNvPr>
        <xdr:cNvSpPr txBox="1"/>
      </xdr:nvSpPr>
      <xdr:spPr>
        <a:xfrm>
          <a:off x="46736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53975</xdr:rowOff>
    </xdr:from>
    <xdr:to>
      <xdr:col>20</xdr:col>
      <xdr:colOff>38100</xdr:colOff>
      <xdr:row>81</xdr:row>
      <xdr:rowOff>155575</xdr:rowOff>
    </xdr:to>
    <xdr:sp macro="" textlink="">
      <xdr:nvSpPr>
        <xdr:cNvPr id="306" name="楕円 305">
          <a:extLst>
            <a:ext uri="{FF2B5EF4-FFF2-40B4-BE49-F238E27FC236}">
              <a16:creationId xmlns:a16="http://schemas.microsoft.com/office/drawing/2014/main" id="{AE046CCA-C56A-4BA8-B64F-BEEC8A866474}"/>
            </a:ext>
          </a:extLst>
        </xdr:cNvPr>
        <xdr:cNvSpPr/>
      </xdr:nvSpPr>
      <xdr:spPr>
        <a:xfrm>
          <a:off x="3746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104775</xdr:rowOff>
    </xdr:from>
    <xdr:to>
      <xdr:col>24</xdr:col>
      <xdr:colOff>63500</xdr:colOff>
      <xdr:row>81</xdr:row>
      <xdr:rowOff>146686</xdr:rowOff>
    </xdr:to>
    <xdr:cxnSp macro="">
      <xdr:nvCxnSpPr>
        <xdr:cNvPr id="307" name="直線コネクタ 306">
          <a:extLst>
            <a:ext uri="{FF2B5EF4-FFF2-40B4-BE49-F238E27FC236}">
              <a16:creationId xmlns:a16="http://schemas.microsoft.com/office/drawing/2014/main" id="{BAA223C6-D388-4D3E-AC2F-9997CD690F48}"/>
            </a:ext>
          </a:extLst>
        </xdr:cNvPr>
        <xdr:cNvCxnSpPr/>
      </xdr:nvCxnSpPr>
      <xdr:spPr>
        <a:xfrm>
          <a:off x="3797300" y="139922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xdr:rowOff>
    </xdr:from>
    <xdr:to>
      <xdr:col>15</xdr:col>
      <xdr:colOff>101600</xdr:colOff>
      <xdr:row>81</xdr:row>
      <xdr:rowOff>115570</xdr:rowOff>
    </xdr:to>
    <xdr:sp macro="" textlink="">
      <xdr:nvSpPr>
        <xdr:cNvPr id="308" name="楕円 307">
          <a:extLst>
            <a:ext uri="{FF2B5EF4-FFF2-40B4-BE49-F238E27FC236}">
              <a16:creationId xmlns:a16="http://schemas.microsoft.com/office/drawing/2014/main" id="{9AA5EEA4-9212-44FD-A5D9-EAC58C2B2860}"/>
            </a:ext>
          </a:extLst>
        </xdr:cNvPr>
        <xdr:cNvSpPr/>
      </xdr:nvSpPr>
      <xdr:spPr>
        <a:xfrm>
          <a:off x="2857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64770</xdr:rowOff>
    </xdr:from>
    <xdr:to>
      <xdr:col>19</xdr:col>
      <xdr:colOff>177800</xdr:colOff>
      <xdr:row>81</xdr:row>
      <xdr:rowOff>104775</xdr:rowOff>
    </xdr:to>
    <xdr:cxnSp macro="">
      <xdr:nvCxnSpPr>
        <xdr:cNvPr id="309" name="直線コネクタ 308">
          <a:extLst>
            <a:ext uri="{FF2B5EF4-FFF2-40B4-BE49-F238E27FC236}">
              <a16:creationId xmlns:a16="http://schemas.microsoft.com/office/drawing/2014/main" id="{3185F577-C4DA-421E-9B5F-004ACC681F92}"/>
            </a:ext>
          </a:extLst>
        </xdr:cNvPr>
        <xdr:cNvCxnSpPr/>
      </xdr:nvCxnSpPr>
      <xdr:spPr>
        <a:xfrm>
          <a:off x="2908300" y="13952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143511</xdr:rowOff>
    </xdr:from>
    <xdr:to>
      <xdr:col>10</xdr:col>
      <xdr:colOff>165100</xdr:colOff>
      <xdr:row>81</xdr:row>
      <xdr:rowOff>73661</xdr:rowOff>
    </xdr:to>
    <xdr:sp macro="" textlink="">
      <xdr:nvSpPr>
        <xdr:cNvPr id="310" name="楕円 309">
          <a:extLst>
            <a:ext uri="{FF2B5EF4-FFF2-40B4-BE49-F238E27FC236}">
              <a16:creationId xmlns:a16="http://schemas.microsoft.com/office/drawing/2014/main" id="{A778E89B-8226-4AE1-BF82-3AE8CEC552A6}"/>
            </a:ext>
          </a:extLst>
        </xdr:cNvPr>
        <xdr:cNvSpPr/>
      </xdr:nvSpPr>
      <xdr:spPr>
        <a:xfrm>
          <a:off x="1968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22861</xdr:rowOff>
    </xdr:from>
    <xdr:to>
      <xdr:col>15</xdr:col>
      <xdr:colOff>50800</xdr:colOff>
      <xdr:row>81</xdr:row>
      <xdr:rowOff>64770</xdr:rowOff>
    </xdr:to>
    <xdr:cxnSp macro="">
      <xdr:nvCxnSpPr>
        <xdr:cNvPr id="311" name="直線コネクタ 310">
          <a:extLst>
            <a:ext uri="{FF2B5EF4-FFF2-40B4-BE49-F238E27FC236}">
              <a16:creationId xmlns:a16="http://schemas.microsoft.com/office/drawing/2014/main" id="{6D5361B2-4BE4-4F44-9C14-A30414B760AA}"/>
            </a:ext>
          </a:extLst>
        </xdr:cNvPr>
        <xdr:cNvCxnSpPr/>
      </xdr:nvCxnSpPr>
      <xdr:spPr>
        <a:xfrm>
          <a:off x="2019300" y="139103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99695</xdr:rowOff>
    </xdr:from>
    <xdr:to>
      <xdr:col>6</xdr:col>
      <xdr:colOff>38100</xdr:colOff>
      <xdr:row>81</xdr:row>
      <xdr:rowOff>29845</xdr:rowOff>
    </xdr:to>
    <xdr:sp macro="" textlink="">
      <xdr:nvSpPr>
        <xdr:cNvPr id="312" name="楕円 311">
          <a:extLst>
            <a:ext uri="{FF2B5EF4-FFF2-40B4-BE49-F238E27FC236}">
              <a16:creationId xmlns:a16="http://schemas.microsoft.com/office/drawing/2014/main" id="{3D331DC8-A850-4992-BAF6-47538B5ED561}"/>
            </a:ext>
          </a:extLst>
        </xdr:cNvPr>
        <xdr:cNvSpPr/>
      </xdr:nvSpPr>
      <xdr:spPr>
        <a:xfrm>
          <a:off x="1079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150495</xdr:rowOff>
    </xdr:from>
    <xdr:to>
      <xdr:col>10</xdr:col>
      <xdr:colOff>114300</xdr:colOff>
      <xdr:row>81</xdr:row>
      <xdr:rowOff>22861</xdr:rowOff>
    </xdr:to>
    <xdr:cxnSp macro="">
      <xdr:nvCxnSpPr>
        <xdr:cNvPr id="313" name="直線コネクタ 312">
          <a:extLst>
            <a:ext uri="{FF2B5EF4-FFF2-40B4-BE49-F238E27FC236}">
              <a16:creationId xmlns:a16="http://schemas.microsoft.com/office/drawing/2014/main" id="{41D43175-8235-4F24-9135-BCFEB77812C9}"/>
            </a:ext>
          </a:extLst>
        </xdr:cNvPr>
        <xdr:cNvCxnSpPr/>
      </xdr:nvCxnSpPr>
      <xdr:spPr>
        <a:xfrm>
          <a:off x="1130300" y="13866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6A4CB011-7405-4388-A37C-A527C2E4100C}"/>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041F7A4A-BD51-43D4-A7A7-0092634A9ADF}"/>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8A5BA54E-2688-4416-9399-D415F3FCC6F5}"/>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32705CA0-76D3-463A-AF3B-A3FB73AF605E}"/>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652</xdr:rowOff>
    </xdr:from>
    <xdr:ext cx="405111" cy="259045"/>
    <xdr:sp macro="" textlink="">
      <xdr:nvSpPr>
        <xdr:cNvPr id="318" name="n_1mainValue【公営住宅】&#10;有形固定資産減価償却率">
          <a:extLst>
            <a:ext uri="{FF2B5EF4-FFF2-40B4-BE49-F238E27FC236}">
              <a16:creationId xmlns:a16="http://schemas.microsoft.com/office/drawing/2014/main" id="{452A6D4C-616C-4E44-B3C5-7B86EAF5066F}"/>
            </a:ext>
          </a:extLst>
        </xdr:cNvPr>
        <xdr:cNvSpPr txBox="1"/>
      </xdr:nvSpPr>
      <xdr:spPr>
        <a:xfrm>
          <a:off x="35820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132097</xdr:rowOff>
    </xdr:from>
    <xdr:ext cx="405111" cy="259045"/>
    <xdr:sp macro="" textlink="">
      <xdr:nvSpPr>
        <xdr:cNvPr id="319" name="n_2mainValue【公営住宅】&#10;有形固定資産減価償却率">
          <a:extLst>
            <a:ext uri="{FF2B5EF4-FFF2-40B4-BE49-F238E27FC236}">
              <a16:creationId xmlns:a16="http://schemas.microsoft.com/office/drawing/2014/main" id="{BEE8D817-1D71-415C-AEC9-B149B4366530}"/>
            </a:ext>
          </a:extLst>
        </xdr:cNvPr>
        <xdr:cNvSpPr txBox="1"/>
      </xdr:nvSpPr>
      <xdr:spPr>
        <a:xfrm>
          <a:off x="2705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320" name="n_3mainValue【公営住宅】&#10;有形固定資産減価償却率">
          <a:extLst>
            <a:ext uri="{FF2B5EF4-FFF2-40B4-BE49-F238E27FC236}">
              <a16:creationId xmlns:a16="http://schemas.microsoft.com/office/drawing/2014/main" id="{ED8E488C-F09A-44F1-976D-29858818E317}"/>
            </a:ext>
          </a:extLst>
        </xdr:cNvPr>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21" name="n_4mainValue【公営住宅】&#10;有形固定資産減価償却率">
          <a:extLst>
            <a:ext uri="{FF2B5EF4-FFF2-40B4-BE49-F238E27FC236}">
              <a16:creationId xmlns:a16="http://schemas.microsoft.com/office/drawing/2014/main" id="{99AA144A-D4D3-4AEA-A0EC-97742AAD6C8C}"/>
            </a:ext>
          </a:extLst>
        </xdr:cNvPr>
        <xdr:cNvSpPr txBox="1"/>
      </xdr:nvSpPr>
      <xdr:spPr>
        <a:xfrm>
          <a:off x="927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DC3B439-163F-4D54-A0FF-E4CE9D10CDE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6C60C8B-C882-45AF-9D75-53FE8F94C69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6878EFC-96BC-49DD-A777-F0E1DDEB1D7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6ED1E38-1737-48EC-9583-4730C0BF8D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C2981B2-1B00-49A7-99B4-063AC2AA7B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87D16CA-1EC1-48C1-AC69-8D84FDD9AFC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4B57D70-79BF-465B-954B-C8586F68B8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2443564-21FA-4B63-9810-3BD00D52F4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4D4B629-BDDC-4E22-975B-688FDD1D1D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D7FCF36-F52A-4953-AF23-28634B58FD7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C409D05-C76A-4FF8-B2F5-7C6827F7F6B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1D45F630-F6BF-4DD8-96B1-4C84CC9034B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542B8AC-0F89-40FD-83F2-D28A37E9CCE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83F20FC9-0F5E-4716-B833-39D76A91E91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C731AE66-C623-452D-BBF9-2F6D8505255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A7F9345D-2DDA-4963-9205-08469F3C8C0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7C51C4C3-1B13-4823-90D9-E4B8E6AAA7D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7E2D5F14-1DFA-49DF-8887-9CD564E7FF6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3F790F0-E065-4AA9-A001-0AFBC155D3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3955C0DE-3CC3-4F9A-B50D-5FF1DF532BF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72412793-CC5C-4630-9DAF-882B8A8788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1CEEACF0-3591-4F8E-8C35-EBED971E6A0D}"/>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F20147B6-2F17-4C46-8279-39467D394E1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E0389474-BE13-4692-B607-9445FD83A155}"/>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81950DA8-21BA-4DF5-B353-256AD1276694}"/>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2C6D4D45-74CF-4ECE-9896-123407BC1B98}"/>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070DA309-48FF-4311-B4AA-0EB527F87080}"/>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C75355AF-F598-4318-9463-AC7BCFFA73E2}"/>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7D860AD6-2AA3-499E-8A1D-9A5F9A7F86AD}"/>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AAC47EEE-328F-44DD-9F7E-64169311B62E}"/>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C336FE3F-5E1C-42DA-8D7E-D1BD1DD583F9}"/>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73F33017-6B28-496F-A1CA-4DBCD9FDEF23}"/>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284ED96-6DE2-4164-A335-B584A4831A5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5654EEA-EE5A-42B8-A737-B62DDB5E67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66C3FA9-D22C-44C2-ACE4-8D06D5FA3E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697A175-F254-4A04-8BC9-8AA73A86B6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86C783B-15AC-4807-88A5-37B01532917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147366</xdr:rowOff>
    </xdr:from>
    <xdr:to>
      <xdr:col>55</xdr:col>
      <xdr:colOff>50800</xdr:colOff>
      <xdr:row>86</xdr:row>
      <xdr:rowOff>77516</xdr:rowOff>
    </xdr:to>
    <xdr:sp macro="" textlink="">
      <xdr:nvSpPr>
        <xdr:cNvPr id="359" name="楕円 358">
          <a:extLst>
            <a:ext uri="{FF2B5EF4-FFF2-40B4-BE49-F238E27FC236}">
              <a16:creationId xmlns:a16="http://schemas.microsoft.com/office/drawing/2014/main" id="{A089956D-9157-4F6E-83DB-2D8DBC280AE0}"/>
            </a:ext>
          </a:extLst>
        </xdr:cNvPr>
        <xdr:cNvSpPr/>
      </xdr:nvSpPr>
      <xdr:spPr>
        <a:xfrm>
          <a:off x="10426700" y="1472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4C475BE3-A403-4BEB-ABD9-B860E6B356B1}"/>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147183</xdr:rowOff>
    </xdr:from>
    <xdr:to>
      <xdr:col>50</xdr:col>
      <xdr:colOff>165100</xdr:colOff>
      <xdr:row>86</xdr:row>
      <xdr:rowOff>77333</xdr:rowOff>
    </xdr:to>
    <xdr:sp macro="" textlink="">
      <xdr:nvSpPr>
        <xdr:cNvPr id="361" name="楕円 360">
          <a:extLst>
            <a:ext uri="{FF2B5EF4-FFF2-40B4-BE49-F238E27FC236}">
              <a16:creationId xmlns:a16="http://schemas.microsoft.com/office/drawing/2014/main" id="{82414C30-66CF-41A6-8EA4-AF709DF648A2}"/>
            </a:ext>
          </a:extLst>
        </xdr:cNvPr>
        <xdr:cNvSpPr/>
      </xdr:nvSpPr>
      <xdr:spPr>
        <a:xfrm>
          <a:off x="9588500" y="147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26533</xdr:rowOff>
    </xdr:from>
    <xdr:to>
      <xdr:col>55</xdr:col>
      <xdr:colOff>0</xdr:colOff>
      <xdr:row>86</xdr:row>
      <xdr:rowOff>26716</xdr:rowOff>
    </xdr:to>
    <xdr:cxnSp macro="">
      <xdr:nvCxnSpPr>
        <xdr:cNvPr id="362" name="直線コネクタ 361">
          <a:extLst>
            <a:ext uri="{FF2B5EF4-FFF2-40B4-BE49-F238E27FC236}">
              <a16:creationId xmlns:a16="http://schemas.microsoft.com/office/drawing/2014/main" id="{C03A89AD-2E43-4CA8-B55A-52C3D0BC703F}"/>
            </a:ext>
          </a:extLst>
        </xdr:cNvPr>
        <xdr:cNvCxnSpPr/>
      </xdr:nvCxnSpPr>
      <xdr:spPr>
        <a:xfrm>
          <a:off x="9639300" y="1477123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147275</xdr:rowOff>
    </xdr:from>
    <xdr:to>
      <xdr:col>46</xdr:col>
      <xdr:colOff>38100</xdr:colOff>
      <xdr:row>86</xdr:row>
      <xdr:rowOff>77425</xdr:rowOff>
    </xdr:to>
    <xdr:sp macro="" textlink="">
      <xdr:nvSpPr>
        <xdr:cNvPr id="363" name="楕円 362">
          <a:extLst>
            <a:ext uri="{FF2B5EF4-FFF2-40B4-BE49-F238E27FC236}">
              <a16:creationId xmlns:a16="http://schemas.microsoft.com/office/drawing/2014/main" id="{3F5CE4EC-4C66-495E-A015-7D8C59A451D3}"/>
            </a:ext>
          </a:extLst>
        </xdr:cNvPr>
        <xdr:cNvSpPr/>
      </xdr:nvSpPr>
      <xdr:spPr>
        <a:xfrm>
          <a:off x="8699500" y="147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26533</xdr:rowOff>
    </xdr:from>
    <xdr:to>
      <xdr:col>50</xdr:col>
      <xdr:colOff>114300</xdr:colOff>
      <xdr:row>86</xdr:row>
      <xdr:rowOff>26625</xdr:rowOff>
    </xdr:to>
    <xdr:cxnSp macro="">
      <xdr:nvCxnSpPr>
        <xdr:cNvPr id="364" name="直線コネクタ 363">
          <a:extLst>
            <a:ext uri="{FF2B5EF4-FFF2-40B4-BE49-F238E27FC236}">
              <a16:creationId xmlns:a16="http://schemas.microsoft.com/office/drawing/2014/main" id="{2BB364E0-7805-4BF0-B5AA-D1899B104724}"/>
            </a:ext>
          </a:extLst>
        </xdr:cNvPr>
        <xdr:cNvCxnSpPr/>
      </xdr:nvCxnSpPr>
      <xdr:spPr>
        <a:xfrm flipV="1">
          <a:off x="8750300" y="1477123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147275</xdr:rowOff>
    </xdr:from>
    <xdr:to>
      <xdr:col>41</xdr:col>
      <xdr:colOff>101600</xdr:colOff>
      <xdr:row>86</xdr:row>
      <xdr:rowOff>77425</xdr:rowOff>
    </xdr:to>
    <xdr:sp macro="" textlink="">
      <xdr:nvSpPr>
        <xdr:cNvPr id="365" name="楕円 364">
          <a:extLst>
            <a:ext uri="{FF2B5EF4-FFF2-40B4-BE49-F238E27FC236}">
              <a16:creationId xmlns:a16="http://schemas.microsoft.com/office/drawing/2014/main" id="{769FD069-F043-4CC8-95BC-C0842D13E31E}"/>
            </a:ext>
          </a:extLst>
        </xdr:cNvPr>
        <xdr:cNvSpPr/>
      </xdr:nvSpPr>
      <xdr:spPr>
        <a:xfrm>
          <a:off x="7810500" y="147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26625</xdr:rowOff>
    </xdr:from>
    <xdr:to>
      <xdr:col>45</xdr:col>
      <xdr:colOff>177800</xdr:colOff>
      <xdr:row>86</xdr:row>
      <xdr:rowOff>26625</xdr:rowOff>
    </xdr:to>
    <xdr:cxnSp macro="">
      <xdr:nvCxnSpPr>
        <xdr:cNvPr id="366" name="直線コネクタ 365">
          <a:extLst>
            <a:ext uri="{FF2B5EF4-FFF2-40B4-BE49-F238E27FC236}">
              <a16:creationId xmlns:a16="http://schemas.microsoft.com/office/drawing/2014/main" id="{836819E0-15FE-4F7D-8221-0C6ECCB152A2}"/>
            </a:ext>
          </a:extLst>
        </xdr:cNvPr>
        <xdr:cNvCxnSpPr/>
      </xdr:nvCxnSpPr>
      <xdr:spPr>
        <a:xfrm>
          <a:off x="7861300" y="1477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147275</xdr:rowOff>
    </xdr:from>
    <xdr:to>
      <xdr:col>36</xdr:col>
      <xdr:colOff>165100</xdr:colOff>
      <xdr:row>86</xdr:row>
      <xdr:rowOff>77425</xdr:rowOff>
    </xdr:to>
    <xdr:sp macro="" textlink="">
      <xdr:nvSpPr>
        <xdr:cNvPr id="367" name="楕円 366">
          <a:extLst>
            <a:ext uri="{FF2B5EF4-FFF2-40B4-BE49-F238E27FC236}">
              <a16:creationId xmlns:a16="http://schemas.microsoft.com/office/drawing/2014/main" id="{13A51CE2-0D6C-4FDB-967F-EE21DD9DA0F0}"/>
            </a:ext>
          </a:extLst>
        </xdr:cNvPr>
        <xdr:cNvSpPr/>
      </xdr:nvSpPr>
      <xdr:spPr>
        <a:xfrm>
          <a:off x="6921500" y="147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26625</xdr:rowOff>
    </xdr:from>
    <xdr:to>
      <xdr:col>41</xdr:col>
      <xdr:colOff>50800</xdr:colOff>
      <xdr:row>86</xdr:row>
      <xdr:rowOff>26625</xdr:rowOff>
    </xdr:to>
    <xdr:cxnSp macro="">
      <xdr:nvCxnSpPr>
        <xdr:cNvPr id="368" name="直線コネクタ 367">
          <a:extLst>
            <a:ext uri="{FF2B5EF4-FFF2-40B4-BE49-F238E27FC236}">
              <a16:creationId xmlns:a16="http://schemas.microsoft.com/office/drawing/2014/main" id="{9152DB9C-7CF0-4B03-A9AE-A097CB418635}"/>
            </a:ext>
          </a:extLst>
        </xdr:cNvPr>
        <xdr:cNvCxnSpPr/>
      </xdr:nvCxnSpPr>
      <xdr:spPr>
        <a:xfrm>
          <a:off x="6972300" y="1477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E7E839A9-9DB5-4D27-9FC4-9272368B5177}"/>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AF104D37-D6B7-4517-8E70-328BE6D43F83}"/>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E476AE39-4758-4390-873D-A3952EAD83BD}"/>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617220C7-E338-4013-9E19-A4E4BFB663C9}"/>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68460</xdr:rowOff>
    </xdr:from>
    <xdr:ext cx="469744" cy="259045"/>
    <xdr:sp macro="" textlink="">
      <xdr:nvSpPr>
        <xdr:cNvPr id="373" name="n_1mainValue【公営住宅】&#10;一人当たり面積">
          <a:extLst>
            <a:ext uri="{FF2B5EF4-FFF2-40B4-BE49-F238E27FC236}">
              <a16:creationId xmlns:a16="http://schemas.microsoft.com/office/drawing/2014/main" id="{DD4534D7-E325-4A17-9AE6-80CF6104803C}"/>
            </a:ext>
          </a:extLst>
        </xdr:cNvPr>
        <xdr:cNvSpPr txBox="1"/>
      </xdr:nvSpPr>
      <xdr:spPr>
        <a:xfrm>
          <a:off x="9391727" y="148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68552</xdr:rowOff>
    </xdr:from>
    <xdr:ext cx="469744" cy="259045"/>
    <xdr:sp macro="" textlink="">
      <xdr:nvSpPr>
        <xdr:cNvPr id="374" name="n_2mainValue【公営住宅】&#10;一人当たり面積">
          <a:extLst>
            <a:ext uri="{FF2B5EF4-FFF2-40B4-BE49-F238E27FC236}">
              <a16:creationId xmlns:a16="http://schemas.microsoft.com/office/drawing/2014/main" id="{D7EB0F2B-045A-4DF1-949F-440910E3FE33}"/>
            </a:ext>
          </a:extLst>
        </xdr:cNvPr>
        <xdr:cNvSpPr txBox="1"/>
      </xdr:nvSpPr>
      <xdr:spPr>
        <a:xfrm>
          <a:off x="8515427" y="148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68552</xdr:rowOff>
    </xdr:from>
    <xdr:ext cx="469744" cy="259045"/>
    <xdr:sp macro="" textlink="">
      <xdr:nvSpPr>
        <xdr:cNvPr id="375" name="n_3mainValue【公営住宅】&#10;一人当たり面積">
          <a:extLst>
            <a:ext uri="{FF2B5EF4-FFF2-40B4-BE49-F238E27FC236}">
              <a16:creationId xmlns:a16="http://schemas.microsoft.com/office/drawing/2014/main" id="{089301F2-E919-416C-A561-4FF12028623E}"/>
            </a:ext>
          </a:extLst>
        </xdr:cNvPr>
        <xdr:cNvSpPr txBox="1"/>
      </xdr:nvSpPr>
      <xdr:spPr>
        <a:xfrm>
          <a:off x="7626427" y="148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68552</xdr:rowOff>
    </xdr:from>
    <xdr:ext cx="469744" cy="259045"/>
    <xdr:sp macro="" textlink="">
      <xdr:nvSpPr>
        <xdr:cNvPr id="376" name="n_4mainValue【公営住宅】&#10;一人当たり面積">
          <a:extLst>
            <a:ext uri="{FF2B5EF4-FFF2-40B4-BE49-F238E27FC236}">
              <a16:creationId xmlns:a16="http://schemas.microsoft.com/office/drawing/2014/main" id="{FA9607E0-7DA1-445F-8C64-6FC92F86C385}"/>
            </a:ext>
          </a:extLst>
        </xdr:cNvPr>
        <xdr:cNvSpPr txBox="1"/>
      </xdr:nvSpPr>
      <xdr:spPr>
        <a:xfrm>
          <a:off x="6737427" y="148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C1B1708-F32B-4BB9-A785-64937FCE7C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E1176DE-854C-4D50-B7D8-EB1697FF82A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23DB72E-4593-458F-B3AB-700C445742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6E74DBC9-2A79-4196-9111-38CC2E8C39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EC4E04C-4281-4403-96E7-87BC99C3F40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B1172B5-0E97-43EB-A53E-D9414A785D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42F930B-D0A5-45ED-A06E-D75E7417E2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8125AE0-AAA5-4033-A63A-5594EAE94B2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6ED4EEA9-DD1B-4145-B1AE-4D8410DE18F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81AFC309-6E1C-4DD7-AA83-E2222FD1A3C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5EECA558-B87F-4667-B476-FB6FAD98BFA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B4E46F96-73D2-492E-B2FC-455C6E59F3A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50A6C00-CA4E-4601-9A32-940A8A971C7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A5E7845F-0B92-4A59-BEEE-A0D31F62869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C2DBBE4B-BCBF-4FC7-AEA6-2282C74917B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63FB1DF0-3DF3-40C8-B61C-460BFD6B204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3C3941B9-A54E-4CB9-8A3F-5C4D3C40917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29140245-F315-4381-812D-6135D909246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F4187DC2-E835-44BD-8307-53CBC4D5A18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87E57CA6-7BF0-4217-848E-5330E1BCADC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5E52224C-0A8D-4FAE-AB98-5BD1CD751C3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DF2E7C5-2A1B-46E2-9A39-2BC3C7C2DA7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8E66D2C3-8785-4667-9A87-1D098E21319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E63FBFE-817F-4A9C-A9D7-35221FEF517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B444F1DD-B141-44A3-A65A-5663221747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A9206656-5A0C-4A03-8083-F8DBE83E2FA8}"/>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154D8822-EBCC-4336-B183-E77CF2A031C0}"/>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7522F6D7-1800-4DBA-921E-5BE3B89E117F}"/>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8DF3AD79-5E13-4F02-AF35-CF8B33EE86E9}"/>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E6CD8636-2022-45FA-8A47-B1D87099501C}"/>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4EBA3B99-7A17-4641-8B5B-C32FE9FFEC3A}"/>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30385BA3-CB01-428C-9AD9-1E1EF0EDC729}"/>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C544A07A-BD2A-49D4-83C9-C22816B45966}"/>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A5F91F52-1C61-437F-8CD9-F8273BA9AE5E}"/>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95AC3130-3824-48CD-99E4-C7CD26047946}"/>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96A36715-1033-48D6-8DCF-84673A081775}"/>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33705B2-30DF-4E5E-8D11-B5C7805D2C7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19ABF3C-5B25-436D-853E-62DF099F72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AB7A8DC-654C-4D09-8867-BBF0D12D866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721DBA6-E0A8-4FFD-BC0B-B0863529E85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84D9A92-5A8C-414F-8A66-BE7E295D033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58057</xdr:rowOff>
    </xdr:from>
    <xdr:to>
      <xdr:col>24</xdr:col>
      <xdr:colOff>114300</xdr:colOff>
      <xdr:row>103</xdr:row>
      <xdr:rowOff>159657</xdr:rowOff>
    </xdr:to>
    <xdr:sp macro="" textlink="">
      <xdr:nvSpPr>
        <xdr:cNvPr id="418" name="楕円 417">
          <a:extLst>
            <a:ext uri="{FF2B5EF4-FFF2-40B4-BE49-F238E27FC236}">
              <a16:creationId xmlns:a16="http://schemas.microsoft.com/office/drawing/2014/main" id="{71DC0C86-F263-4640-A98F-490A59EDD813}"/>
            </a:ext>
          </a:extLst>
        </xdr:cNvPr>
        <xdr:cNvSpPr/>
      </xdr:nvSpPr>
      <xdr:spPr>
        <a:xfrm>
          <a:off x="45847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80934</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A2FC5ABD-C29C-42DD-8384-13ED6C4E6F4D}"/>
            </a:ext>
          </a:extLst>
        </xdr:cNvPr>
        <xdr:cNvSpPr txBox="1"/>
      </xdr:nvSpPr>
      <xdr:spPr>
        <a:xfrm>
          <a:off x="4673600" y="1756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20501</xdr:rowOff>
    </xdr:from>
    <xdr:to>
      <xdr:col>20</xdr:col>
      <xdr:colOff>38100</xdr:colOff>
      <xdr:row>103</xdr:row>
      <xdr:rowOff>122101</xdr:rowOff>
    </xdr:to>
    <xdr:sp macro="" textlink="">
      <xdr:nvSpPr>
        <xdr:cNvPr id="420" name="楕円 419">
          <a:extLst>
            <a:ext uri="{FF2B5EF4-FFF2-40B4-BE49-F238E27FC236}">
              <a16:creationId xmlns:a16="http://schemas.microsoft.com/office/drawing/2014/main" id="{14F03BF0-6054-4339-AA57-E64DCCCC20C1}"/>
            </a:ext>
          </a:extLst>
        </xdr:cNvPr>
        <xdr:cNvSpPr/>
      </xdr:nvSpPr>
      <xdr:spPr>
        <a:xfrm>
          <a:off x="3746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71301</xdr:rowOff>
    </xdr:from>
    <xdr:to>
      <xdr:col>24</xdr:col>
      <xdr:colOff>63500</xdr:colOff>
      <xdr:row>103</xdr:row>
      <xdr:rowOff>108857</xdr:rowOff>
    </xdr:to>
    <xdr:cxnSp macro="">
      <xdr:nvCxnSpPr>
        <xdr:cNvPr id="421" name="直線コネクタ 420">
          <a:extLst>
            <a:ext uri="{FF2B5EF4-FFF2-40B4-BE49-F238E27FC236}">
              <a16:creationId xmlns:a16="http://schemas.microsoft.com/office/drawing/2014/main" id="{CE6131DC-D239-416A-9F0F-5F40E03DB3ED}"/>
            </a:ext>
          </a:extLst>
        </xdr:cNvPr>
        <xdr:cNvCxnSpPr/>
      </xdr:nvCxnSpPr>
      <xdr:spPr>
        <a:xfrm>
          <a:off x="3797300" y="177306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169092</xdr:rowOff>
    </xdr:from>
    <xdr:to>
      <xdr:col>15</xdr:col>
      <xdr:colOff>101600</xdr:colOff>
      <xdr:row>103</xdr:row>
      <xdr:rowOff>99242</xdr:rowOff>
    </xdr:to>
    <xdr:sp macro="" textlink="">
      <xdr:nvSpPr>
        <xdr:cNvPr id="422" name="楕円 421">
          <a:extLst>
            <a:ext uri="{FF2B5EF4-FFF2-40B4-BE49-F238E27FC236}">
              <a16:creationId xmlns:a16="http://schemas.microsoft.com/office/drawing/2014/main" id="{8773CBD0-C194-42AB-A605-5CB2076A656F}"/>
            </a:ext>
          </a:extLst>
        </xdr:cNvPr>
        <xdr:cNvSpPr/>
      </xdr:nvSpPr>
      <xdr:spPr>
        <a:xfrm>
          <a:off x="2857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48442</xdr:rowOff>
    </xdr:from>
    <xdr:to>
      <xdr:col>19</xdr:col>
      <xdr:colOff>177800</xdr:colOff>
      <xdr:row>103</xdr:row>
      <xdr:rowOff>71301</xdr:rowOff>
    </xdr:to>
    <xdr:cxnSp macro="">
      <xdr:nvCxnSpPr>
        <xdr:cNvPr id="423" name="直線コネクタ 422">
          <a:extLst>
            <a:ext uri="{FF2B5EF4-FFF2-40B4-BE49-F238E27FC236}">
              <a16:creationId xmlns:a16="http://schemas.microsoft.com/office/drawing/2014/main" id="{BA52212A-C7DD-4EF3-BEEF-8AFDE395F181}"/>
            </a:ext>
          </a:extLst>
        </xdr:cNvPr>
        <xdr:cNvCxnSpPr/>
      </xdr:nvCxnSpPr>
      <xdr:spPr>
        <a:xfrm>
          <a:off x="2908300" y="1770779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147864</xdr:rowOff>
    </xdr:from>
    <xdr:to>
      <xdr:col>10</xdr:col>
      <xdr:colOff>165100</xdr:colOff>
      <xdr:row>103</xdr:row>
      <xdr:rowOff>78014</xdr:rowOff>
    </xdr:to>
    <xdr:sp macro="" textlink="">
      <xdr:nvSpPr>
        <xdr:cNvPr id="424" name="楕円 423">
          <a:extLst>
            <a:ext uri="{FF2B5EF4-FFF2-40B4-BE49-F238E27FC236}">
              <a16:creationId xmlns:a16="http://schemas.microsoft.com/office/drawing/2014/main" id="{42C10049-5E51-45BF-875D-A983D9CFB83F}"/>
            </a:ext>
          </a:extLst>
        </xdr:cNvPr>
        <xdr:cNvSpPr/>
      </xdr:nvSpPr>
      <xdr:spPr>
        <a:xfrm>
          <a:off x="1968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27214</xdr:rowOff>
    </xdr:from>
    <xdr:to>
      <xdr:col>15</xdr:col>
      <xdr:colOff>50800</xdr:colOff>
      <xdr:row>103</xdr:row>
      <xdr:rowOff>48442</xdr:rowOff>
    </xdr:to>
    <xdr:cxnSp macro="">
      <xdr:nvCxnSpPr>
        <xdr:cNvPr id="425" name="直線コネクタ 424">
          <a:extLst>
            <a:ext uri="{FF2B5EF4-FFF2-40B4-BE49-F238E27FC236}">
              <a16:creationId xmlns:a16="http://schemas.microsoft.com/office/drawing/2014/main" id="{812F8158-1CF3-4E29-BFFF-0AEA3714A087}"/>
            </a:ext>
          </a:extLst>
        </xdr:cNvPr>
        <xdr:cNvCxnSpPr/>
      </xdr:nvCxnSpPr>
      <xdr:spPr>
        <a:xfrm>
          <a:off x="2019300" y="176865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125005</xdr:rowOff>
    </xdr:from>
    <xdr:to>
      <xdr:col>6</xdr:col>
      <xdr:colOff>38100</xdr:colOff>
      <xdr:row>103</xdr:row>
      <xdr:rowOff>55155</xdr:rowOff>
    </xdr:to>
    <xdr:sp macro="" textlink="">
      <xdr:nvSpPr>
        <xdr:cNvPr id="426" name="楕円 425">
          <a:extLst>
            <a:ext uri="{FF2B5EF4-FFF2-40B4-BE49-F238E27FC236}">
              <a16:creationId xmlns:a16="http://schemas.microsoft.com/office/drawing/2014/main" id="{2D872C19-28EA-411D-91E3-4269E5F42901}"/>
            </a:ext>
          </a:extLst>
        </xdr:cNvPr>
        <xdr:cNvSpPr/>
      </xdr:nvSpPr>
      <xdr:spPr>
        <a:xfrm>
          <a:off x="1079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4355</xdr:rowOff>
    </xdr:from>
    <xdr:to>
      <xdr:col>10</xdr:col>
      <xdr:colOff>114300</xdr:colOff>
      <xdr:row>103</xdr:row>
      <xdr:rowOff>27214</xdr:rowOff>
    </xdr:to>
    <xdr:cxnSp macro="">
      <xdr:nvCxnSpPr>
        <xdr:cNvPr id="427" name="直線コネクタ 426">
          <a:extLst>
            <a:ext uri="{FF2B5EF4-FFF2-40B4-BE49-F238E27FC236}">
              <a16:creationId xmlns:a16="http://schemas.microsoft.com/office/drawing/2014/main" id="{61AE0864-728C-4772-8451-8B8E7807F602}"/>
            </a:ext>
          </a:extLst>
        </xdr:cNvPr>
        <xdr:cNvCxnSpPr/>
      </xdr:nvCxnSpPr>
      <xdr:spPr>
        <a:xfrm>
          <a:off x="1130300" y="176637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8F22FD55-AB94-4A7A-9102-3B97646D8B60}"/>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C9441F2B-2406-4413-9B7F-23181CBD2B66}"/>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CF02AF0A-C2C6-43F0-BEEB-82EAC5A47B45}"/>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EC096F07-B092-4A30-8F8D-A7D13816F39A}"/>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138628</xdr:rowOff>
    </xdr:from>
    <xdr:ext cx="405111" cy="259045"/>
    <xdr:sp macro="" textlink="">
      <xdr:nvSpPr>
        <xdr:cNvPr id="432" name="n_1mainValue【港湾・漁港】&#10;有形固定資産減価償却率">
          <a:extLst>
            <a:ext uri="{FF2B5EF4-FFF2-40B4-BE49-F238E27FC236}">
              <a16:creationId xmlns:a16="http://schemas.microsoft.com/office/drawing/2014/main" id="{6A4F9298-7F37-4FBC-AA8B-019A6EBAF10B}"/>
            </a:ext>
          </a:extLst>
        </xdr:cNvPr>
        <xdr:cNvSpPr txBox="1"/>
      </xdr:nvSpPr>
      <xdr:spPr>
        <a:xfrm>
          <a:off x="35820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115769</xdr:rowOff>
    </xdr:from>
    <xdr:ext cx="405111" cy="259045"/>
    <xdr:sp macro="" textlink="">
      <xdr:nvSpPr>
        <xdr:cNvPr id="433" name="n_2mainValue【港湾・漁港】&#10;有形固定資産減価償却率">
          <a:extLst>
            <a:ext uri="{FF2B5EF4-FFF2-40B4-BE49-F238E27FC236}">
              <a16:creationId xmlns:a16="http://schemas.microsoft.com/office/drawing/2014/main" id="{98999056-0F27-4B3B-B9AD-0F0F056F0DF4}"/>
            </a:ext>
          </a:extLst>
        </xdr:cNvPr>
        <xdr:cNvSpPr txBox="1"/>
      </xdr:nvSpPr>
      <xdr:spPr>
        <a:xfrm>
          <a:off x="2705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94541</xdr:rowOff>
    </xdr:from>
    <xdr:ext cx="405111" cy="259045"/>
    <xdr:sp macro="" textlink="">
      <xdr:nvSpPr>
        <xdr:cNvPr id="434" name="n_3mainValue【港湾・漁港】&#10;有形固定資産減価償却率">
          <a:extLst>
            <a:ext uri="{FF2B5EF4-FFF2-40B4-BE49-F238E27FC236}">
              <a16:creationId xmlns:a16="http://schemas.microsoft.com/office/drawing/2014/main" id="{1B0692E1-600F-4F4B-B12D-D5F8FD6E08F7}"/>
            </a:ext>
          </a:extLst>
        </xdr:cNvPr>
        <xdr:cNvSpPr txBox="1"/>
      </xdr:nvSpPr>
      <xdr:spPr>
        <a:xfrm>
          <a:off x="1816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71682</xdr:rowOff>
    </xdr:from>
    <xdr:ext cx="405111" cy="259045"/>
    <xdr:sp macro="" textlink="">
      <xdr:nvSpPr>
        <xdr:cNvPr id="435" name="n_4mainValue【港湾・漁港】&#10;有形固定資産減価償却率">
          <a:extLst>
            <a:ext uri="{FF2B5EF4-FFF2-40B4-BE49-F238E27FC236}">
              <a16:creationId xmlns:a16="http://schemas.microsoft.com/office/drawing/2014/main" id="{FA376552-D110-4D24-87A5-E83BCE45731C}"/>
            </a:ext>
          </a:extLst>
        </xdr:cNvPr>
        <xdr:cNvSpPr txBox="1"/>
      </xdr:nvSpPr>
      <xdr:spPr>
        <a:xfrm>
          <a:off x="927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3E5FAF4-5949-4D36-A79E-81112F55C9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2C8ADAD8-85F6-45D6-9571-D59D3ACFDA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687EA3C1-0788-4E36-9F67-75B2487BF70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86F1F0FF-3F21-401B-8414-771C21606C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FDC2BD28-159D-4CDF-A6D2-3BF4B443FCF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4C34C00E-330D-4EE0-9CCE-B41DCC4A8E2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74DD213-A66A-417D-9992-6EBEDF16A2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DEC58406-496C-4095-9F2D-149E272271D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4864801-2A1A-4C9F-A8AF-75B74DFED9D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A65C7136-9F9E-4E41-9E86-945B7BE20AD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7A0F7A7B-1D2D-40C1-8F86-B16C18736B7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394C13FB-0FB2-4241-BC73-56F849AAD38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AAB6EBC3-5B86-41F7-8472-D46F3D50496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59E171D0-0E7E-47C8-B831-C633CE2A7BC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A54A421B-7666-4355-BE46-F3D9E112981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87141CF4-87BA-4C32-8D58-D7743C9749C5}"/>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915B692F-8BF1-496D-8882-9075D971F95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5056EBD8-F776-480C-8D76-45E81911390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8C8F470-9F13-40BB-AC4E-7074F924437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DE6C8E9F-EADB-4ED6-8651-F7C2FBB39D29}"/>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18278932-161E-4D0B-A85F-0DC783AB524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21633B13-64E6-46C7-B46B-DC958C403052}"/>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D38CDA13-0126-42A5-AEFC-D5420AE3A167}"/>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8C5DB4D8-CE1E-483D-AAF8-9BD1C5C8E254}"/>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7FA0E731-7264-498F-AC25-E6FF32F51678}"/>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4FDBADE8-4FA2-4A22-BC49-7B873E493B93}"/>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C47743E2-6790-4475-AA7D-ADE52630B66A}"/>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E536761A-7BD9-407B-B4D0-0176D20D6B7B}"/>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E0AC282C-E614-4985-8095-AE3654A414E8}"/>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D5C7B0C6-239D-4F1B-8B78-BBCB2B8F7764}"/>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A601D8EE-070B-431F-A59D-B5979035C62E}"/>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8F6A8C6D-3BE6-42FA-86A3-5FF12EF0020F}"/>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4B4965C-22DC-499C-90F3-A0C381D4A6A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F07471A-3B56-4D50-A296-EDD7B05D6D5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A1F5E0D-86B9-47F4-A23A-BF7D1C9DB6F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3ADE524-358C-48FB-9C94-7D27AF013C1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B5985E0-C0F6-4367-81BE-98F692C0F8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91759</xdr:rowOff>
    </xdr:from>
    <xdr:to>
      <xdr:col>55</xdr:col>
      <xdr:colOff>50800</xdr:colOff>
      <xdr:row>108</xdr:row>
      <xdr:rowOff>21909</xdr:rowOff>
    </xdr:to>
    <xdr:sp macro="" textlink="">
      <xdr:nvSpPr>
        <xdr:cNvPr id="473" name="楕円 472">
          <a:extLst>
            <a:ext uri="{FF2B5EF4-FFF2-40B4-BE49-F238E27FC236}">
              <a16:creationId xmlns:a16="http://schemas.microsoft.com/office/drawing/2014/main" id="{66A911B5-039A-4A71-8BF9-DBD1A223A874}"/>
            </a:ext>
          </a:extLst>
        </xdr:cNvPr>
        <xdr:cNvSpPr/>
      </xdr:nvSpPr>
      <xdr:spPr>
        <a:xfrm>
          <a:off x="10426700" y="1843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6686</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2204827A-742A-4099-8EB1-97A805CE7EEA}"/>
            </a:ext>
          </a:extLst>
        </xdr:cNvPr>
        <xdr:cNvSpPr txBox="1"/>
      </xdr:nvSpPr>
      <xdr:spPr>
        <a:xfrm>
          <a:off x="10515600" y="1835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90776</xdr:rowOff>
    </xdr:from>
    <xdr:to>
      <xdr:col>50</xdr:col>
      <xdr:colOff>165100</xdr:colOff>
      <xdr:row>108</xdr:row>
      <xdr:rowOff>20926</xdr:rowOff>
    </xdr:to>
    <xdr:sp macro="" textlink="">
      <xdr:nvSpPr>
        <xdr:cNvPr id="475" name="楕円 474">
          <a:extLst>
            <a:ext uri="{FF2B5EF4-FFF2-40B4-BE49-F238E27FC236}">
              <a16:creationId xmlns:a16="http://schemas.microsoft.com/office/drawing/2014/main" id="{47BAF3D1-4E05-4EC1-91D8-E42F95059C5D}"/>
            </a:ext>
          </a:extLst>
        </xdr:cNvPr>
        <xdr:cNvSpPr/>
      </xdr:nvSpPr>
      <xdr:spPr>
        <a:xfrm>
          <a:off x="9588500" y="1843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141576</xdr:rowOff>
    </xdr:from>
    <xdr:to>
      <xdr:col>55</xdr:col>
      <xdr:colOff>0</xdr:colOff>
      <xdr:row>107</xdr:row>
      <xdr:rowOff>142559</xdr:rowOff>
    </xdr:to>
    <xdr:cxnSp macro="">
      <xdr:nvCxnSpPr>
        <xdr:cNvPr id="476" name="直線コネクタ 475">
          <a:extLst>
            <a:ext uri="{FF2B5EF4-FFF2-40B4-BE49-F238E27FC236}">
              <a16:creationId xmlns:a16="http://schemas.microsoft.com/office/drawing/2014/main" id="{D24785E2-B720-4A54-8E8F-40E77D313E12}"/>
            </a:ext>
          </a:extLst>
        </xdr:cNvPr>
        <xdr:cNvCxnSpPr/>
      </xdr:nvCxnSpPr>
      <xdr:spPr>
        <a:xfrm>
          <a:off x="9639300" y="18486726"/>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127488</xdr:rowOff>
    </xdr:from>
    <xdr:to>
      <xdr:col>46</xdr:col>
      <xdr:colOff>38100</xdr:colOff>
      <xdr:row>108</xdr:row>
      <xdr:rowOff>57638</xdr:rowOff>
    </xdr:to>
    <xdr:sp macro="" textlink="">
      <xdr:nvSpPr>
        <xdr:cNvPr id="477" name="楕円 476">
          <a:extLst>
            <a:ext uri="{FF2B5EF4-FFF2-40B4-BE49-F238E27FC236}">
              <a16:creationId xmlns:a16="http://schemas.microsoft.com/office/drawing/2014/main" id="{837F6AC4-493A-4E93-A8E1-CD992360F596}"/>
            </a:ext>
          </a:extLst>
        </xdr:cNvPr>
        <xdr:cNvSpPr/>
      </xdr:nvSpPr>
      <xdr:spPr>
        <a:xfrm>
          <a:off x="8699500" y="1847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141576</xdr:rowOff>
    </xdr:from>
    <xdr:to>
      <xdr:col>50</xdr:col>
      <xdr:colOff>114300</xdr:colOff>
      <xdr:row>108</xdr:row>
      <xdr:rowOff>6838</xdr:rowOff>
    </xdr:to>
    <xdr:cxnSp macro="">
      <xdr:nvCxnSpPr>
        <xdr:cNvPr id="478" name="直線コネクタ 477">
          <a:extLst>
            <a:ext uri="{FF2B5EF4-FFF2-40B4-BE49-F238E27FC236}">
              <a16:creationId xmlns:a16="http://schemas.microsoft.com/office/drawing/2014/main" id="{3350D5CB-1DDA-44AA-8E54-A95F8A683ACA}"/>
            </a:ext>
          </a:extLst>
        </xdr:cNvPr>
        <xdr:cNvCxnSpPr/>
      </xdr:nvCxnSpPr>
      <xdr:spPr>
        <a:xfrm flipV="1">
          <a:off x="8750300" y="18486726"/>
          <a:ext cx="88900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128961</xdr:rowOff>
    </xdr:from>
    <xdr:to>
      <xdr:col>41</xdr:col>
      <xdr:colOff>101600</xdr:colOff>
      <xdr:row>108</xdr:row>
      <xdr:rowOff>59111</xdr:rowOff>
    </xdr:to>
    <xdr:sp macro="" textlink="">
      <xdr:nvSpPr>
        <xdr:cNvPr id="479" name="楕円 478">
          <a:extLst>
            <a:ext uri="{FF2B5EF4-FFF2-40B4-BE49-F238E27FC236}">
              <a16:creationId xmlns:a16="http://schemas.microsoft.com/office/drawing/2014/main" id="{E8189860-2C2E-48B8-99C4-3D24148FC035}"/>
            </a:ext>
          </a:extLst>
        </xdr:cNvPr>
        <xdr:cNvSpPr/>
      </xdr:nvSpPr>
      <xdr:spPr>
        <a:xfrm>
          <a:off x="7810500" y="1847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6838</xdr:rowOff>
    </xdr:from>
    <xdr:to>
      <xdr:col>45</xdr:col>
      <xdr:colOff>177800</xdr:colOff>
      <xdr:row>108</xdr:row>
      <xdr:rowOff>8311</xdr:rowOff>
    </xdr:to>
    <xdr:cxnSp macro="">
      <xdr:nvCxnSpPr>
        <xdr:cNvPr id="480" name="直線コネクタ 479">
          <a:extLst>
            <a:ext uri="{FF2B5EF4-FFF2-40B4-BE49-F238E27FC236}">
              <a16:creationId xmlns:a16="http://schemas.microsoft.com/office/drawing/2014/main" id="{F04EDECC-F2A6-4410-815A-7E45DC169BB6}"/>
            </a:ext>
          </a:extLst>
        </xdr:cNvPr>
        <xdr:cNvCxnSpPr/>
      </xdr:nvCxnSpPr>
      <xdr:spPr>
        <a:xfrm flipV="1">
          <a:off x="7861300" y="18523438"/>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129897</xdr:rowOff>
    </xdr:from>
    <xdr:to>
      <xdr:col>36</xdr:col>
      <xdr:colOff>165100</xdr:colOff>
      <xdr:row>108</xdr:row>
      <xdr:rowOff>60047</xdr:rowOff>
    </xdr:to>
    <xdr:sp macro="" textlink="">
      <xdr:nvSpPr>
        <xdr:cNvPr id="481" name="楕円 480">
          <a:extLst>
            <a:ext uri="{FF2B5EF4-FFF2-40B4-BE49-F238E27FC236}">
              <a16:creationId xmlns:a16="http://schemas.microsoft.com/office/drawing/2014/main" id="{725EBB71-A7AD-4013-A1DC-A45BF9619A14}"/>
            </a:ext>
          </a:extLst>
        </xdr:cNvPr>
        <xdr:cNvSpPr/>
      </xdr:nvSpPr>
      <xdr:spPr>
        <a:xfrm>
          <a:off x="6921500" y="1847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8311</xdr:rowOff>
    </xdr:from>
    <xdr:to>
      <xdr:col>41</xdr:col>
      <xdr:colOff>50800</xdr:colOff>
      <xdr:row>108</xdr:row>
      <xdr:rowOff>9247</xdr:rowOff>
    </xdr:to>
    <xdr:cxnSp macro="">
      <xdr:nvCxnSpPr>
        <xdr:cNvPr id="482" name="直線コネクタ 481">
          <a:extLst>
            <a:ext uri="{FF2B5EF4-FFF2-40B4-BE49-F238E27FC236}">
              <a16:creationId xmlns:a16="http://schemas.microsoft.com/office/drawing/2014/main" id="{ED123824-AD21-4315-8E75-920C177C2139}"/>
            </a:ext>
          </a:extLst>
        </xdr:cNvPr>
        <xdr:cNvCxnSpPr/>
      </xdr:nvCxnSpPr>
      <xdr:spPr>
        <a:xfrm flipV="1">
          <a:off x="6972300" y="18524911"/>
          <a:ext cx="8890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40A1707F-85E6-483E-A541-64F02436BFB9}"/>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6B1CF61F-D3D3-4C25-9C80-9C87EC20122D}"/>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DF36F524-437A-4620-A1E5-7BEEEDB41A01}"/>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FAEB675F-63D6-454B-8836-8236ED69BF27}"/>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12053</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311F6149-E7B0-48B7-A73C-B8EC80C60BCD}"/>
            </a:ext>
          </a:extLst>
        </xdr:cNvPr>
        <xdr:cNvSpPr txBox="1"/>
      </xdr:nvSpPr>
      <xdr:spPr>
        <a:xfrm>
          <a:off x="9327095" y="1852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48765</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9C18A270-5CF9-4FA8-AF88-278A6907B3B2}"/>
            </a:ext>
          </a:extLst>
        </xdr:cNvPr>
        <xdr:cNvSpPr txBox="1"/>
      </xdr:nvSpPr>
      <xdr:spPr>
        <a:xfrm>
          <a:off x="8450795" y="1856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50238</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DF7CAFAA-0516-4256-AF7B-9A53AFCE8D2D}"/>
            </a:ext>
          </a:extLst>
        </xdr:cNvPr>
        <xdr:cNvSpPr txBox="1"/>
      </xdr:nvSpPr>
      <xdr:spPr>
        <a:xfrm>
          <a:off x="7561795" y="1856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51174</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779125BF-570C-4C0D-AA55-376C40B11F9C}"/>
            </a:ext>
          </a:extLst>
        </xdr:cNvPr>
        <xdr:cNvSpPr txBox="1"/>
      </xdr:nvSpPr>
      <xdr:spPr>
        <a:xfrm>
          <a:off x="6672795" y="1856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3913E1FF-04E4-4276-8E4C-389FF08CCB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25F65A86-E2E4-4712-B912-D6C815639B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EA0D149A-5731-4527-A100-4AD8E06CE76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C477B5E4-8177-45A8-BB51-19FF99BFAF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649BA593-5D4A-4518-B6E7-7703B4917CD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6240815-F2D7-4E96-8856-E7100A509A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E1E8F76-D913-4896-BF1D-F368D60565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279D528-41F7-4864-AF05-5628E33DF1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30A1C525-387C-4C05-A867-C98C360C68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27661D0F-8DDF-42EB-8D9C-D453FC67EC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45B73A41-FCB5-471D-8660-97545F4403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818BCC36-C13F-485A-9AB5-59B26B372D3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E8042129-CB5D-48F1-9035-C543F18F251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AA0BB846-C145-43BD-A801-8223899344A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68FB9C6-4983-43DE-98C5-3E904822AFF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A91D220C-23FC-42D0-ACF4-E6F6DBDF895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834271EF-4910-4087-AE3A-F0FA18502BE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BEF6A880-F177-4B0C-AB5D-F1BF7915F4F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996099B1-8B1C-4C5A-A4F1-D89E6B4E75A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6E5C2D94-895E-4B00-A952-BB651663A1D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554CAE9-F47A-4F38-909B-DD6FD6534CD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2068DFD2-0B4A-4C4F-9452-BACB741BF91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540E6C0F-BA73-4F41-BFFF-9861D1C4A0C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15C32837-386E-4D2C-AED2-87C3A531C86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4B5E7C57-D29F-46A3-8EDD-1BA20C9A4A9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E8854EBC-ECBA-4ACB-99D5-5F08EBF48D2A}"/>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99337344-2479-40C9-8A10-D9A9A6033CE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BFA8606C-252F-4937-A46B-1D3F5E05DEE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547820DC-A91D-4914-96CF-73C9CAC5DAA6}"/>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B16DF443-34DD-4F5B-ADAA-8C08AAF76701}"/>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DD0847FF-1901-40DC-9B82-89DA6227EC9C}"/>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B982EAA9-6D3B-4E5E-9D31-651673531429}"/>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5250804D-F2A6-486F-829B-81759D0616F5}"/>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09CADF11-CBAD-42B9-B27F-62956D13179D}"/>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363C4267-0584-49F7-AC9C-2CA7989C1739}"/>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CDA3E557-0D55-4F8C-AE48-E77335B73EF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3E5D6B0-5849-4620-A427-40B8DBFFA46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CC1A2E4-EAF0-4B51-BA11-83F966E9D7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C597B5F-371A-4A9C-BF86-DF8D3E9483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5392227-64FB-44F5-B983-438DBA95F5C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4727EB0-B731-4E0C-9368-00F3D47C12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32" name="楕円 531">
          <a:extLst>
            <a:ext uri="{FF2B5EF4-FFF2-40B4-BE49-F238E27FC236}">
              <a16:creationId xmlns:a16="http://schemas.microsoft.com/office/drawing/2014/main" id="{AD47C08D-C8C5-4C47-9BFF-ED6CD7CB358B}"/>
            </a:ext>
          </a:extLst>
        </xdr:cNvPr>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371649C8-0AA7-41A6-9F43-35888285ADD2}"/>
            </a:ext>
          </a:extLst>
        </xdr:cNvPr>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97246</xdr:rowOff>
    </xdr:from>
    <xdr:to>
      <xdr:col>81</xdr:col>
      <xdr:colOff>101600</xdr:colOff>
      <xdr:row>37</xdr:row>
      <xdr:rowOff>27396</xdr:rowOff>
    </xdr:to>
    <xdr:sp macro="" textlink="">
      <xdr:nvSpPr>
        <xdr:cNvPr id="534" name="楕円 533">
          <a:extLst>
            <a:ext uri="{FF2B5EF4-FFF2-40B4-BE49-F238E27FC236}">
              <a16:creationId xmlns:a16="http://schemas.microsoft.com/office/drawing/2014/main" id="{E478FB58-8821-4C96-864B-055A3CB590BF}"/>
            </a:ext>
          </a:extLst>
        </xdr:cNvPr>
        <xdr:cNvSpPr/>
      </xdr:nvSpPr>
      <xdr:spPr>
        <a:xfrm>
          <a:off x="15430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148046</xdr:rowOff>
    </xdr:from>
    <xdr:to>
      <xdr:col>85</xdr:col>
      <xdr:colOff>127000</xdr:colOff>
      <xdr:row>37</xdr:row>
      <xdr:rowOff>19050</xdr:rowOff>
    </xdr:to>
    <xdr:cxnSp macro="">
      <xdr:nvCxnSpPr>
        <xdr:cNvPr id="535" name="直線コネクタ 534">
          <a:extLst>
            <a:ext uri="{FF2B5EF4-FFF2-40B4-BE49-F238E27FC236}">
              <a16:creationId xmlns:a16="http://schemas.microsoft.com/office/drawing/2014/main" id="{DA0BF0CB-F9B5-43BE-9085-1BF170B172A0}"/>
            </a:ext>
          </a:extLst>
        </xdr:cNvPr>
        <xdr:cNvCxnSpPr/>
      </xdr:nvCxnSpPr>
      <xdr:spPr>
        <a:xfrm>
          <a:off x="15481300" y="632024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56424</xdr:rowOff>
    </xdr:from>
    <xdr:to>
      <xdr:col>76</xdr:col>
      <xdr:colOff>165100</xdr:colOff>
      <xdr:row>36</xdr:row>
      <xdr:rowOff>158024</xdr:rowOff>
    </xdr:to>
    <xdr:sp macro="" textlink="">
      <xdr:nvSpPr>
        <xdr:cNvPr id="536" name="楕円 535">
          <a:extLst>
            <a:ext uri="{FF2B5EF4-FFF2-40B4-BE49-F238E27FC236}">
              <a16:creationId xmlns:a16="http://schemas.microsoft.com/office/drawing/2014/main" id="{7FB3BFDB-085F-4A1D-9C57-B6B31DDF368C}"/>
            </a:ext>
          </a:extLst>
        </xdr:cNvPr>
        <xdr:cNvSpPr/>
      </xdr:nvSpPr>
      <xdr:spPr>
        <a:xfrm>
          <a:off x="14541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107224</xdr:rowOff>
    </xdr:from>
    <xdr:to>
      <xdr:col>81</xdr:col>
      <xdr:colOff>50800</xdr:colOff>
      <xdr:row>36</xdr:row>
      <xdr:rowOff>148046</xdr:rowOff>
    </xdr:to>
    <xdr:cxnSp macro="">
      <xdr:nvCxnSpPr>
        <xdr:cNvPr id="537" name="直線コネクタ 536">
          <a:extLst>
            <a:ext uri="{FF2B5EF4-FFF2-40B4-BE49-F238E27FC236}">
              <a16:creationId xmlns:a16="http://schemas.microsoft.com/office/drawing/2014/main" id="{8396E1A1-E46D-4430-B4DB-3A150C0A4537}"/>
            </a:ext>
          </a:extLst>
        </xdr:cNvPr>
        <xdr:cNvCxnSpPr/>
      </xdr:nvCxnSpPr>
      <xdr:spPr>
        <a:xfrm>
          <a:off x="14592300" y="627942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538" name="楕円 537">
          <a:extLst>
            <a:ext uri="{FF2B5EF4-FFF2-40B4-BE49-F238E27FC236}">
              <a16:creationId xmlns:a16="http://schemas.microsoft.com/office/drawing/2014/main" id="{7F32E3A4-E879-4160-B6FA-A40351694C59}"/>
            </a:ext>
          </a:extLst>
        </xdr:cNvPr>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107224</xdr:rowOff>
    </xdr:from>
    <xdr:to>
      <xdr:col>76</xdr:col>
      <xdr:colOff>114300</xdr:colOff>
      <xdr:row>38</xdr:row>
      <xdr:rowOff>141515</xdr:rowOff>
    </xdr:to>
    <xdr:cxnSp macro="">
      <xdr:nvCxnSpPr>
        <xdr:cNvPr id="539" name="直線コネクタ 538">
          <a:extLst>
            <a:ext uri="{FF2B5EF4-FFF2-40B4-BE49-F238E27FC236}">
              <a16:creationId xmlns:a16="http://schemas.microsoft.com/office/drawing/2014/main" id="{5D3545E8-56CD-4643-AE4E-0A0C539102F2}"/>
            </a:ext>
          </a:extLst>
        </xdr:cNvPr>
        <xdr:cNvCxnSpPr/>
      </xdr:nvCxnSpPr>
      <xdr:spPr>
        <a:xfrm flipV="1">
          <a:off x="13703300" y="6279424"/>
          <a:ext cx="8890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64588</xdr:rowOff>
    </xdr:from>
    <xdr:to>
      <xdr:col>67</xdr:col>
      <xdr:colOff>101600</xdr:colOff>
      <xdr:row>38</xdr:row>
      <xdr:rowOff>166188</xdr:rowOff>
    </xdr:to>
    <xdr:sp macro="" textlink="">
      <xdr:nvSpPr>
        <xdr:cNvPr id="540" name="楕円 539">
          <a:extLst>
            <a:ext uri="{FF2B5EF4-FFF2-40B4-BE49-F238E27FC236}">
              <a16:creationId xmlns:a16="http://schemas.microsoft.com/office/drawing/2014/main" id="{BEAEEE09-DB10-4A1C-A5DF-0460C46D798F}"/>
            </a:ext>
          </a:extLst>
        </xdr:cNvPr>
        <xdr:cNvSpPr/>
      </xdr:nvSpPr>
      <xdr:spPr>
        <a:xfrm>
          <a:off x="12763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115388</xdr:rowOff>
    </xdr:from>
    <xdr:to>
      <xdr:col>71</xdr:col>
      <xdr:colOff>177800</xdr:colOff>
      <xdr:row>38</xdr:row>
      <xdr:rowOff>141515</xdr:rowOff>
    </xdr:to>
    <xdr:cxnSp macro="">
      <xdr:nvCxnSpPr>
        <xdr:cNvPr id="541" name="直線コネクタ 540">
          <a:extLst>
            <a:ext uri="{FF2B5EF4-FFF2-40B4-BE49-F238E27FC236}">
              <a16:creationId xmlns:a16="http://schemas.microsoft.com/office/drawing/2014/main" id="{81305FAE-3423-498F-BCB2-FAB95025D68F}"/>
            </a:ext>
          </a:extLst>
        </xdr:cNvPr>
        <xdr:cNvCxnSpPr/>
      </xdr:nvCxnSpPr>
      <xdr:spPr>
        <a:xfrm>
          <a:off x="12814300" y="66304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2A59BE78-D0AC-4D8E-9025-1129F838493B}"/>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33B03EAC-76BD-42AE-BE1D-3207DE4228FD}"/>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A297C23B-05C3-4DB6-9D39-88D3EED593F1}"/>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7FF5BE4B-D27C-4D1C-A395-8A7B5A4BBE8D}"/>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43923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EBF2759C-B71C-47AB-8144-352CFAE0D33E}"/>
            </a:ext>
          </a:extLst>
        </xdr:cNvPr>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3101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8B4BB8E0-FF88-4429-929D-D503196F1553}"/>
            </a:ext>
          </a:extLst>
        </xdr:cNvPr>
        <xdr:cNvSpPr txBox="1"/>
      </xdr:nvSpPr>
      <xdr:spPr>
        <a:xfrm>
          <a:off x="143897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967627D9-FFF9-414A-900D-DF0C0C9FDE5B}"/>
            </a:ext>
          </a:extLst>
        </xdr:cNvPr>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157315</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D35BEF19-5E46-4579-B80C-B105237D890E}"/>
            </a:ext>
          </a:extLst>
        </xdr:cNvPr>
        <xdr:cNvSpPr txBox="1"/>
      </xdr:nvSpPr>
      <xdr:spPr>
        <a:xfrm>
          <a:off x="12611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5828053-0189-4957-9E35-4CE11C20CDA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3E34FAD0-1159-4106-9E82-F1C018D80A3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4182EB8-D3A6-428A-B3E6-5D585779F0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AA7748D1-477E-44DF-9D4C-60EC9018CB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5A6027CE-B374-4AC4-B385-67ECE287C1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D0BA76A1-AB1F-4AEE-890F-F9FBC4E337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5A073D8-BC5A-4723-9F52-40A8850255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5888AC06-DFF0-49ED-A455-B86BB89418B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F6258F19-2634-4634-B4E5-612C0C984C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782C5891-DFC2-4F16-A0CA-87DFD97A1E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5700D2D8-D3CF-4987-8E5E-E34ABE4204A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C9AF45E2-0AE4-4B15-91F7-4EC0A8D929F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AA7C8010-DB3B-4CFA-B4A6-921C9E22FE5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1996D40D-96C2-4C2E-A341-CE5E0B1B556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F383B637-F3AB-4282-BA08-8740535C231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ECA2B5B1-02D9-43A4-9CEE-A5351FE9EDD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B81CC343-9327-49EA-B7B3-12523DB3686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054A0779-DA5C-47E6-80BF-4C419F25E5A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C951CCD3-E2A9-4039-9EC0-6C83E1BA12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9DD612C9-294C-42DF-8441-D8DF87F5863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724AB8D7-444C-4F40-9758-5676A0E30F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A8062BCA-05EA-423B-8AB2-F68B14476DC1}"/>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FCB55BE-E3D8-4B48-95FE-044BE56AA8E2}"/>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5370817F-9898-474B-B433-FB632BD0C2B5}"/>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BA215F15-C948-4BA3-B7D4-8E3D3DCFB02F}"/>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6ED721C6-601A-4CEA-9D58-8232CCD31215}"/>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BF44D0CD-5E31-44EC-B07F-AACE53AD4533}"/>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7F990A6F-306E-48A1-8517-F69891407259}"/>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9B55E983-33A1-473F-8FF3-FD0456D7C8EF}"/>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C446CA15-49BA-412B-9772-BEF78C9BB253}"/>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F1912FC0-9485-4CB1-BBE0-4ECB0D207692}"/>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19666995-0B82-4CEA-9240-F109561CD523}"/>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FEF2779-A995-4BA5-BBC2-6371446C901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5232CDB-CA8D-43AA-B9F2-6D005335B2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146E830-1926-474D-B40F-8BCAA8C0D0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8A75621-F83A-4EB8-A037-04BF8F84BD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9C4EAE5-F735-4486-A949-E6A17854B65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169418</xdr:rowOff>
    </xdr:from>
    <xdr:to>
      <xdr:col>116</xdr:col>
      <xdr:colOff>114300</xdr:colOff>
      <xdr:row>39</xdr:row>
      <xdr:rowOff>99568</xdr:rowOff>
    </xdr:to>
    <xdr:sp macro="" textlink="">
      <xdr:nvSpPr>
        <xdr:cNvPr id="587" name="楕円 586">
          <a:extLst>
            <a:ext uri="{FF2B5EF4-FFF2-40B4-BE49-F238E27FC236}">
              <a16:creationId xmlns:a16="http://schemas.microsoft.com/office/drawing/2014/main" id="{049F3438-2796-4411-99FC-71204810EE52}"/>
            </a:ext>
          </a:extLst>
        </xdr:cNvPr>
        <xdr:cNvSpPr/>
      </xdr:nvSpPr>
      <xdr:spPr>
        <a:xfrm>
          <a:off x="221107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147845</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BE0CBAB5-6D27-44F1-9179-F105BF4D01ED}"/>
            </a:ext>
          </a:extLst>
        </xdr:cNvPr>
        <xdr:cNvSpPr txBox="1"/>
      </xdr:nvSpPr>
      <xdr:spPr>
        <a:xfrm>
          <a:off x="22199600" y="666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589" name="楕円 588">
          <a:extLst>
            <a:ext uri="{FF2B5EF4-FFF2-40B4-BE49-F238E27FC236}">
              <a16:creationId xmlns:a16="http://schemas.microsoft.com/office/drawing/2014/main" id="{38D68341-B5F9-4AC2-91BC-7CA180701A28}"/>
            </a:ext>
          </a:extLst>
        </xdr:cNvPr>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41910</xdr:rowOff>
    </xdr:from>
    <xdr:to>
      <xdr:col>116</xdr:col>
      <xdr:colOff>63500</xdr:colOff>
      <xdr:row>39</xdr:row>
      <xdr:rowOff>48768</xdr:rowOff>
    </xdr:to>
    <xdr:cxnSp macro="">
      <xdr:nvCxnSpPr>
        <xdr:cNvPr id="590" name="直線コネクタ 589">
          <a:extLst>
            <a:ext uri="{FF2B5EF4-FFF2-40B4-BE49-F238E27FC236}">
              <a16:creationId xmlns:a16="http://schemas.microsoft.com/office/drawing/2014/main" id="{A08C4FF6-3151-4BD0-B35C-7EFE82C240FE}"/>
            </a:ext>
          </a:extLst>
        </xdr:cNvPr>
        <xdr:cNvCxnSpPr/>
      </xdr:nvCxnSpPr>
      <xdr:spPr>
        <a:xfrm>
          <a:off x="21323300" y="672846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164846</xdr:rowOff>
    </xdr:from>
    <xdr:to>
      <xdr:col>107</xdr:col>
      <xdr:colOff>101600</xdr:colOff>
      <xdr:row>39</xdr:row>
      <xdr:rowOff>94996</xdr:rowOff>
    </xdr:to>
    <xdr:sp macro="" textlink="">
      <xdr:nvSpPr>
        <xdr:cNvPr id="591" name="楕円 590">
          <a:extLst>
            <a:ext uri="{FF2B5EF4-FFF2-40B4-BE49-F238E27FC236}">
              <a16:creationId xmlns:a16="http://schemas.microsoft.com/office/drawing/2014/main" id="{48FE0AC5-69B7-4346-B9DA-3A01CB8B3016}"/>
            </a:ext>
          </a:extLst>
        </xdr:cNvPr>
        <xdr:cNvSpPr/>
      </xdr:nvSpPr>
      <xdr:spPr>
        <a:xfrm>
          <a:off x="20383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44196</xdr:rowOff>
    </xdr:to>
    <xdr:cxnSp macro="">
      <xdr:nvCxnSpPr>
        <xdr:cNvPr id="592" name="直線コネクタ 591">
          <a:extLst>
            <a:ext uri="{FF2B5EF4-FFF2-40B4-BE49-F238E27FC236}">
              <a16:creationId xmlns:a16="http://schemas.microsoft.com/office/drawing/2014/main" id="{FFD78C4F-46B2-48F0-94C7-1A55B7EA2C21}"/>
            </a:ext>
          </a:extLst>
        </xdr:cNvPr>
        <xdr:cNvCxnSpPr/>
      </xdr:nvCxnSpPr>
      <xdr:spPr>
        <a:xfrm flipV="1">
          <a:off x="20434300" y="67284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34544</xdr:rowOff>
    </xdr:from>
    <xdr:to>
      <xdr:col>102</xdr:col>
      <xdr:colOff>165100</xdr:colOff>
      <xdr:row>39</xdr:row>
      <xdr:rowOff>136144</xdr:rowOff>
    </xdr:to>
    <xdr:sp macro="" textlink="">
      <xdr:nvSpPr>
        <xdr:cNvPr id="593" name="楕円 592">
          <a:extLst>
            <a:ext uri="{FF2B5EF4-FFF2-40B4-BE49-F238E27FC236}">
              <a16:creationId xmlns:a16="http://schemas.microsoft.com/office/drawing/2014/main" id="{2F071F02-435A-4D4B-B0BD-48E865D46ACA}"/>
            </a:ext>
          </a:extLst>
        </xdr:cNvPr>
        <xdr:cNvSpPr/>
      </xdr:nvSpPr>
      <xdr:spPr>
        <a:xfrm>
          <a:off x="19494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44196</xdr:rowOff>
    </xdr:from>
    <xdr:to>
      <xdr:col>107</xdr:col>
      <xdr:colOff>50800</xdr:colOff>
      <xdr:row>39</xdr:row>
      <xdr:rowOff>85344</xdr:rowOff>
    </xdr:to>
    <xdr:cxnSp macro="">
      <xdr:nvCxnSpPr>
        <xdr:cNvPr id="594" name="直線コネクタ 593">
          <a:extLst>
            <a:ext uri="{FF2B5EF4-FFF2-40B4-BE49-F238E27FC236}">
              <a16:creationId xmlns:a16="http://schemas.microsoft.com/office/drawing/2014/main" id="{F4072AA9-E57A-4C79-846B-6DD546AF3EC1}"/>
            </a:ext>
          </a:extLst>
        </xdr:cNvPr>
        <xdr:cNvCxnSpPr/>
      </xdr:nvCxnSpPr>
      <xdr:spPr>
        <a:xfrm flipV="1">
          <a:off x="19545300" y="67307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34544</xdr:rowOff>
    </xdr:from>
    <xdr:to>
      <xdr:col>98</xdr:col>
      <xdr:colOff>38100</xdr:colOff>
      <xdr:row>39</xdr:row>
      <xdr:rowOff>136144</xdr:rowOff>
    </xdr:to>
    <xdr:sp macro="" textlink="">
      <xdr:nvSpPr>
        <xdr:cNvPr id="595" name="楕円 594">
          <a:extLst>
            <a:ext uri="{FF2B5EF4-FFF2-40B4-BE49-F238E27FC236}">
              <a16:creationId xmlns:a16="http://schemas.microsoft.com/office/drawing/2014/main" id="{0C455353-364F-4202-94B7-D95D219AEE48}"/>
            </a:ext>
          </a:extLst>
        </xdr:cNvPr>
        <xdr:cNvSpPr/>
      </xdr:nvSpPr>
      <xdr:spPr>
        <a:xfrm>
          <a:off x="18605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85344</xdr:rowOff>
    </xdr:from>
    <xdr:to>
      <xdr:col>102</xdr:col>
      <xdr:colOff>114300</xdr:colOff>
      <xdr:row>39</xdr:row>
      <xdr:rowOff>85344</xdr:rowOff>
    </xdr:to>
    <xdr:cxnSp macro="">
      <xdr:nvCxnSpPr>
        <xdr:cNvPr id="596" name="直線コネクタ 595">
          <a:extLst>
            <a:ext uri="{FF2B5EF4-FFF2-40B4-BE49-F238E27FC236}">
              <a16:creationId xmlns:a16="http://schemas.microsoft.com/office/drawing/2014/main" id="{36272BB7-09CB-4543-A12C-D8733B7636EB}"/>
            </a:ext>
          </a:extLst>
        </xdr:cNvPr>
        <xdr:cNvCxnSpPr/>
      </xdr:nvCxnSpPr>
      <xdr:spPr>
        <a:xfrm>
          <a:off x="18656300" y="6771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9A6C9885-ECE7-49B7-A02D-6E3707887BCE}"/>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F40AB4BC-9080-435D-885E-A9A118CDCD4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FD9FFDE6-DF94-4575-9789-B9B25F85D8F3}"/>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475BF361-3573-4FC3-B62D-24B20F3472F6}"/>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83837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68C21026-DF07-4E88-9BEB-9A15E284D639}"/>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86123</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C583D214-C236-4744-B9F2-6D12E5DEE4D6}"/>
            </a:ext>
          </a:extLst>
        </xdr:cNvPr>
        <xdr:cNvSpPr txBox="1"/>
      </xdr:nvSpPr>
      <xdr:spPr>
        <a:xfrm>
          <a:off x="20199427" y="67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127271</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3FA38019-1C7A-4A44-B576-03F618975704}"/>
            </a:ext>
          </a:extLst>
        </xdr:cNvPr>
        <xdr:cNvSpPr txBox="1"/>
      </xdr:nvSpPr>
      <xdr:spPr>
        <a:xfrm>
          <a:off x="19310427"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127271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2827207C-089E-4037-A557-37E8788E3CB8}"/>
            </a:ext>
          </a:extLst>
        </xdr:cNvPr>
        <xdr:cNvSpPr txBox="1"/>
      </xdr:nvSpPr>
      <xdr:spPr>
        <a:xfrm>
          <a:off x="18421427"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B19F839E-0419-4E7B-B7C1-09995093D19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BA651659-2568-4626-A1C2-421833AC05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65B49633-DADA-4972-8658-34CCC91A16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FABE909-CAF5-4141-BD73-2A6267B5B97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57B46772-C54E-4D9D-B667-E9F4F13344E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1B14BCD3-4E96-4270-AB64-908A805B51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51117FEE-75D5-472E-8980-D436D621FD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6BE74297-CF0C-4C0E-BC87-CDCBC7D5C86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F795EF6E-F1CF-4834-91CC-0B4190445D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4786AC68-7626-41E8-BDCA-2E0C66C42CA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9790CFA3-C0C8-4DBF-AA71-38B0A11BF6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0303E1A5-06CE-42DB-A833-FCED001CE6C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4CC5A70B-3B42-4528-A0EB-9556ADCB77DB}"/>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745E6E6D-2940-4E63-A3C9-6B8524667EA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8EA64DBD-0927-487B-A560-425FFEA63FF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57065789-67ED-4D8A-8562-D3B6AC2411A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650983F1-E711-49AD-B4A5-A5F757B52EE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D696FEC5-2DCE-40FF-8581-7EB86FF2003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4C2E70DE-19C7-4A10-B920-7304F0D664B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5F5B9CDC-FEA2-4CFF-AE4A-87F8CB1D354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A18F0AFA-275D-4FEA-8275-88BC92F7850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73B6BBD9-A665-4EE8-BD69-4416C3342B9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C11D8B7F-ED22-4607-B82A-B0B184E04E6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E827AEE-365C-43D6-999A-87445FC0181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6819A542-FBB2-4FA3-8B21-52B618A669B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2A4AEB81-EDC2-4E32-BB05-3FF6B9F17CA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498A7F29-8187-4840-B063-A8B54EA1A88E}"/>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17B4995B-12A4-4EC4-A741-89C5F208E596}"/>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13A691BF-D8B2-4496-B621-09A0D790991F}"/>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A784326D-B8B1-49CD-B699-05BE103D5D52}"/>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49BD7D89-9C95-4EA5-889F-74D774523B29}"/>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A7894AEC-2113-4668-956F-AEC8FDCA1DB9}"/>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29E0F300-D9AE-456C-95DA-D7968CA1BB13}"/>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EAB18D2B-1EB2-4DBF-9A0E-9A3632B7F5F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D36E0797-0297-4E90-8634-D880519D6B33}"/>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CAB0C491-7171-4AAF-B933-ABE03DAA7974}"/>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6FD46F51-7337-49AB-918B-CCCB00146CFC}"/>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8FEE26F-D62A-4B9D-83B9-7FE96EF378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5C1FF85-CE91-4A96-A298-6555B0A5365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8DD5174-8930-4564-AB6C-01074E4199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C46BFF5-F0E9-4111-983C-11864C4F7E6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39272EB-9CF3-4DE2-BB5A-884AEED6255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14515</xdr:rowOff>
    </xdr:from>
    <xdr:to>
      <xdr:col>85</xdr:col>
      <xdr:colOff>177800</xdr:colOff>
      <xdr:row>58</xdr:row>
      <xdr:rowOff>116115</xdr:rowOff>
    </xdr:to>
    <xdr:sp macro="" textlink="">
      <xdr:nvSpPr>
        <xdr:cNvPr id="647" name="楕円 646">
          <a:extLst>
            <a:ext uri="{FF2B5EF4-FFF2-40B4-BE49-F238E27FC236}">
              <a16:creationId xmlns:a16="http://schemas.microsoft.com/office/drawing/2014/main" id="{D2E8A4CD-6A0F-469E-859F-BF7AABDBB501}"/>
            </a:ext>
          </a:extLst>
        </xdr:cNvPr>
        <xdr:cNvSpPr/>
      </xdr:nvSpPr>
      <xdr:spPr>
        <a:xfrm>
          <a:off x="162687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37392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3AB03650-64B4-491A-8A03-16C2B44E35F5}"/>
            </a:ext>
          </a:extLst>
        </xdr:cNvPr>
        <xdr:cNvSpPr txBox="1"/>
      </xdr:nvSpPr>
      <xdr:spPr>
        <a:xfrm>
          <a:off x="16357600" y="981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117384</xdr:rowOff>
    </xdr:from>
    <xdr:to>
      <xdr:col>81</xdr:col>
      <xdr:colOff>101600</xdr:colOff>
      <xdr:row>58</xdr:row>
      <xdr:rowOff>47534</xdr:rowOff>
    </xdr:to>
    <xdr:sp macro="" textlink="">
      <xdr:nvSpPr>
        <xdr:cNvPr id="649" name="楕円 648">
          <a:extLst>
            <a:ext uri="{FF2B5EF4-FFF2-40B4-BE49-F238E27FC236}">
              <a16:creationId xmlns:a16="http://schemas.microsoft.com/office/drawing/2014/main" id="{17861F9F-457E-4AED-947D-94A7F9BC7A8E}"/>
            </a:ext>
          </a:extLst>
        </xdr:cNvPr>
        <xdr:cNvSpPr/>
      </xdr:nvSpPr>
      <xdr:spPr>
        <a:xfrm>
          <a:off x="15430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168184</xdr:rowOff>
    </xdr:from>
    <xdr:to>
      <xdr:col>85</xdr:col>
      <xdr:colOff>127000</xdr:colOff>
      <xdr:row>58</xdr:row>
      <xdr:rowOff>65315</xdr:rowOff>
    </xdr:to>
    <xdr:cxnSp macro="">
      <xdr:nvCxnSpPr>
        <xdr:cNvPr id="650" name="直線コネクタ 649">
          <a:extLst>
            <a:ext uri="{FF2B5EF4-FFF2-40B4-BE49-F238E27FC236}">
              <a16:creationId xmlns:a16="http://schemas.microsoft.com/office/drawing/2014/main" id="{5C011468-39D9-444D-BC58-AB4B3AA41DAB}"/>
            </a:ext>
          </a:extLst>
        </xdr:cNvPr>
        <xdr:cNvCxnSpPr/>
      </xdr:nvCxnSpPr>
      <xdr:spPr>
        <a:xfrm>
          <a:off x="15481300" y="9940834"/>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71665</xdr:rowOff>
    </xdr:from>
    <xdr:to>
      <xdr:col>76</xdr:col>
      <xdr:colOff>165100</xdr:colOff>
      <xdr:row>58</xdr:row>
      <xdr:rowOff>1815</xdr:rowOff>
    </xdr:to>
    <xdr:sp macro="" textlink="">
      <xdr:nvSpPr>
        <xdr:cNvPr id="651" name="楕円 650">
          <a:extLst>
            <a:ext uri="{FF2B5EF4-FFF2-40B4-BE49-F238E27FC236}">
              <a16:creationId xmlns:a16="http://schemas.microsoft.com/office/drawing/2014/main" id="{BE717EB0-FFB9-408F-AC64-786D9DA15064}"/>
            </a:ext>
          </a:extLst>
        </xdr:cNvPr>
        <xdr:cNvSpPr/>
      </xdr:nvSpPr>
      <xdr:spPr>
        <a:xfrm>
          <a:off x="14541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122465</xdr:rowOff>
    </xdr:from>
    <xdr:to>
      <xdr:col>81</xdr:col>
      <xdr:colOff>50800</xdr:colOff>
      <xdr:row>57</xdr:row>
      <xdr:rowOff>168184</xdr:rowOff>
    </xdr:to>
    <xdr:cxnSp macro="">
      <xdr:nvCxnSpPr>
        <xdr:cNvPr id="652" name="直線コネクタ 651">
          <a:extLst>
            <a:ext uri="{FF2B5EF4-FFF2-40B4-BE49-F238E27FC236}">
              <a16:creationId xmlns:a16="http://schemas.microsoft.com/office/drawing/2014/main" id="{7FA0D0E8-6353-4EA2-B6E2-53C515C0A35B}"/>
            </a:ext>
          </a:extLst>
        </xdr:cNvPr>
        <xdr:cNvCxnSpPr/>
      </xdr:nvCxnSpPr>
      <xdr:spPr>
        <a:xfrm>
          <a:off x="14592300" y="989511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34109</xdr:rowOff>
    </xdr:from>
    <xdr:to>
      <xdr:col>72</xdr:col>
      <xdr:colOff>38100</xdr:colOff>
      <xdr:row>58</xdr:row>
      <xdr:rowOff>135709</xdr:rowOff>
    </xdr:to>
    <xdr:sp macro="" textlink="">
      <xdr:nvSpPr>
        <xdr:cNvPr id="653" name="楕円 652">
          <a:extLst>
            <a:ext uri="{FF2B5EF4-FFF2-40B4-BE49-F238E27FC236}">
              <a16:creationId xmlns:a16="http://schemas.microsoft.com/office/drawing/2014/main" id="{E7DC0A84-D2D4-4D0A-BE11-3AA8B1D61EEA}"/>
            </a:ext>
          </a:extLst>
        </xdr:cNvPr>
        <xdr:cNvSpPr/>
      </xdr:nvSpPr>
      <xdr:spPr>
        <a:xfrm>
          <a:off x="13652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122465</xdr:rowOff>
    </xdr:from>
    <xdr:to>
      <xdr:col>76</xdr:col>
      <xdr:colOff>114300</xdr:colOff>
      <xdr:row>58</xdr:row>
      <xdr:rowOff>84909</xdr:rowOff>
    </xdr:to>
    <xdr:cxnSp macro="">
      <xdr:nvCxnSpPr>
        <xdr:cNvPr id="654" name="直線コネクタ 653">
          <a:extLst>
            <a:ext uri="{FF2B5EF4-FFF2-40B4-BE49-F238E27FC236}">
              <a16:creationId xmlns:a16="http://schemas.microsoft.com/office/drawing/2014/main" id="{3C9A2457-60C8-4515-83B2-0E5F3B33B7AB}"/>
            </a:ext>
          </a:extLst>
        </xdr:cNvPr>
        <xdr:cNvCxnSpPr/>
      </xdr:nvCxnSpPr>
      <xdr:spPr>
        <a:xfrm flipV="1">
          <a:off x="13703300" y="9895115"/>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156573</xdr:rowOff>
    </xdr:from>
    <xdr:to>
      <xdr:col>67</xdr:col>
      <xdr:colOff>101600</xdr:colOff>
      <xdr:row>58</xdr:row>
      <xdr:rowOff>86723</xdr:rowOff>
    </xdr:to>
    <xdr:sp macro="" textlink="">
      <xdr:nvSpPr>
        <xdr:cNvPr id="655" name="楕円 654">
          <a:extLst>
            <a:ext uri="{FF2B5EF4-FFF2-40B4-BE49-F238E27FC236}">
              <a16:creationId xmlns:a16="http://schemas.microsoft.com/office/drawing/2014/main" id="{258B8D2C-9BF7-47C5-B49E-7D68C5397919}"/>
            </a:ext>
          </a:extLst>
        </xdr:cNvPr>
        <xdr:cNvSpPr/>
      </xdr:nvSpPr>
      <xdr:spPr>
        <a:xfrm>
          <a:off x="12763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35923</xdr:rowOff>
    </xdr:from>
    <xdr:to>
      <xdr:col>71</xdr:col>
      <xdr:colOff>177800</xdr:colOff>
      <xdr:row>58</xdr:row>
      <xdr:rowOff>84909</xdr:rowOff>
    </xdr:to>
    <xdr:cxnSp macro="">
      <xdr:nvCxnSpPr>
        <xdr:cNvPr id="656" name="直線コネクタ 655">
          <a:extLst>
            <a:ext uri="{FF2B5EF4-FFF2-40B4-BE49-F238E27FC236}">
              <a16:creationId xmlns:a16="http://schemas.microsoft.com/office/drawing/2014/main" id="{DD5182DE-9AB2-4D51-83C1-6C914D8E9E2A}"/>
            </a:ext>
          </a:extLst>
        </xdr:cNvPr>
        <xdr:cNvCxnSpPr/>
      </xdr:nvCxnSpPr>
      <xdr:spPr>
        <a:xfrm>
          <a:off x="12814300" y="998002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766FFACC-3DC9-40DB-B84C-2C1B94204311}"/>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D3FB2AEC-0815-4663-BAC9-B285FEFBDF93}"/>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226F3454-83AD-4C44-A917-966B1C1F7E97}"/>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2B5B6F3D-64B4-4BC6-8332-BE1EB16E73E2}"/>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64061</xdr:rowOff>
    </xdr:from>
    <xdr:ext cx="405111" cy="259045"/>
    <xdr:sp macro="" textlink="">
      <xdr:nvSpPr>
        <xdr:cNvPr id="661" name="n_1mainValue【学校施設】&#10;有形固定資産減価償却率">
          <a:extLst>
            <a:ext uri="{FF2B5EF4-FFF2-40B4-BE49-F238E27FC236}">
              <a16:creationId xmlns:a16="http://schemas.microsoft.com/office/drawing/2014/main" id="{DDC02FC8-E424-47CD-8688-AF5138301407}"/>
            </a:ext>
          </a:extLst>
        </xdr:cNvPr>
        <xdr:cNvSpPr txBox="1"/>
      </xdr:nvSpPr>
      <xdr:spPr>
        <a:xfrm>
          <a:off x="152660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18342</xdr:rowOff>
    </xdr:from>
    <xdr:ext cx="405111" cy="259045"/>
    <xdr:sp macro="" textlink="">
      <xdr:nvSpPr>
        <xdr:cNvPr id="662" name="n_2mainValue【学校施設】&#10;有形固定資産減価償却率">
          <a:extLst>
            <a:ext uri="{FF2B5EF4-FFF2-40B4-BE49-F238E27FC236}">
              <a16:creationId xmlns:a16="http://schemas.microsoft.com/office/drawing/2014/main" id="{C56ED575-97E7-44DE-8D79-D6ABEE3EDE9C}"/>
            </a:ext>
          </a:extLst>
        </xdr:cNvPr>
        <xdr:cNvSpPr txBox="1"/>
      </xdr:nvSpPr>
      <xdr:spPr>
        <a:xfrm>
          <a:off x="143897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152236</xdr:rowOff>
    </xdr:from>
    <xdr:ext cx="405111" cy="259045"/>
    <xdr:sp macro="" textlink="">
      <xdr:nvSpPr>
        <xdr:cNvPr id="663" name="n_3mainValue【学校施設】&#10;有形固定資産減価償却率">
          <a:extLst>
            <a:ext uri="{FF2B5EF4-FFF2-40B4-BE49-F238E27FC236}">
              <a16:creationId xmlns:a16="http://schemas.microsoft.com/office/drawing/2014/main" id="{649268F8-DD52-4D5C-B00F-A8573CBE25F0}"/>
            </a:ext>
          </a:extLst>
        </xdr:cNvPr>
        <xdr:cNvSpPr txBox="1"/>
      </xdr:nvSpPr>
      <xdr:spPr>
        <a:xfrm>
          <a:off x="13500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103250</xdr:rowOff>
    </xdr:from>
    <xdr:ext cx="405111" cy="259045"/>
    <xdr:sp macro="" textlink="">
      <xdr:nvSpPr>
        <xdr:cNvPr id="664" name="n_4mainValue【学校施設】&#10;有形固定資産減価償却率">
          <a:extLst>
            <a:ext uri="{FF2B5EF4-FFF2-40B4-BE49-F238E27FC236}">
              <a16:creationId xmlns:a16="http://schemas.microsoft.com/office/drawing/2014/main" id="{4D1D9FC4-9AFE-4111-8BC3-1E08E8B2C702}"/>
            </a:ext>
          </a:extLst>
        </xdr:cNvPr>
        <xdr:cNvSpPr txBox="1"/>
      </xdr:nvSpPr>
      <xdr:spPr>
        <a:xfrm>
          <a:off x="126117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FE87F31-7737-45AA-A0E0-4836843E07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C367C40-7E09-4B33-A2E9-D1425433F7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73DEE55-15F6-49E2-80E5-6343310826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5979C77-C6B9-4787-AF20-ABB0938AB0C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D3845C9-2474-4C56-AE7F-BD5470E9B8B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D5387CDE-6CCC-4F15-8D81-45BEB2A8FB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93F086B7-6173-473B-B360-AED40DE3E4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792BC150-9CB5-4828-98A8-715FCA9A93C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E8554B0E-E455-4C31-B90C-CED226A146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151D50DA-ABAE-4933-960E-3D9716D575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AB21F6F4-28FE-4E29-900B-E23AB3FD099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47719821-18F0-4982-8119-EE0AE347A1B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471353F2-15AE-48F5-9247-AC7CCB2534C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8C7076D4-4A9A-405F-9C88-BF1F3A0A5E7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81AF5A7E-DF41-4E13-A92C-A83069C991F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8D68FD70-A155-4B7A-8E3D-F5A6F4CCA17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E162A3EA-C420-43B1-8C27-CF459DBCBBF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64A70EED-0878-455D-BC85-3E3C95BFEEE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421078AB-6633-4685-AFF7-DFB7A95ED48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CD9F72A9-6278-4842-8408-199637F04F2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107DF8D2-61B2-4945-9EA0-21CA32F286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CFC99C77-D2D3-4AD6-8D54-F8E034D1B50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BF3A1611-FDD6-4897-A718-E1AAC2DD40A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A173740B-E6C0-4DB3-B282-136AF5ECDA23}"/>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77BAFF67-22EA-4E2C-8D7F-9FA0785E22B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7E6A5BA7-C967-49B9-ABE1-77F4E2970192}"/>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F6E0D172-FE5D-438A-AC9B-432CA03C2E59}"/>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5BFD4E8F-4322-4BCA-A3B5-0F8399E194B6}"/>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693" name="【学校施設】&#10;一人当たり面積平均値テキスト">
          <a:extLst>
            <a:ext uri="{FF2B5EF4-FFF2-40B4-BE49-F238E27FC236}">
              <a16:creationId xmlns:a16="http://schemas.microsoft.com/office/drawing/2014/main" id="{E95DB897-B86B-4285-A37F-A85558AFC451}"/>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99413FED-386E-4CB2-A3FD-9C1AF3A91CE4}"/>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B011F236-A4FF-4A1E-937C-B1DBFB5C847D}"/>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35402A10-C8EA-44D9-A924-6640A33E7D76}"/>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17FEC714-7BDA-4113-AC78-570619D09E63}"/>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C6239E0C-16B8-4389-A1C5-DE4F9E38F1B3}"/>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81FE9D7-D1E0-483B-972C-90853ADEBB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2533CB1-11CA-4861-8BF7-53233F268A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0C292FE-01D3-488C-9D86-7CB9D0A0A0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A644AA7-6787-4174-A2A3-D5522F7C14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44B0A45-B139-4FCA-BDA0-AD2F8510C0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148082</xdr:rowOff>
    </xdr:from>
    <xdr:to>
      <xdr:col>116</xdr:col>
      <xdr:colOff>114300</xdr:colOff>
      <xdr:row>62</xdr:row>
      <xdr:rowOff>78232</xdr:rowOff>
    </xdr:to>
    <xdr:sp macro="" textlink="">
      <xdr:nvSpPr>
        <xdr:cNvPr id="704" name="楕円 703">
          <a:extLst>
            <a:ext uri="{FF2B5EF4-FFF2-40B4-BE49-F238E27FC236}">
              <a16:creationId xmlns:a16="http://schemas.microsoft.com/office/drawing/2014/main" id="{E5169121-78A1-409A-AF3D-D9C8E4DC7A3D}"/>
            </a:ext>
          </a:extLst>
        </xdr:cNvPr>
        <xdr:cNvSpPr/>
      </xdr:nvSpPr>
      <xdr:spPr>
        <a:xfrm>
          <a:off x="22110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126509</xdr:rowOff>
    </xdr:from>
    <xdr:ext cx="469744" cy="259045"/>
    <xdr:sp macro="" textlink="">
      <xdr:nvSpPr>
        <xdr:cNvPr id="705" name="【学校施設】&#10;一人当たり面積該当値テキスト">
          <a:extLst>
            <a:ext uri="{FF2B5EF4-FFF2-40B4-BE49-F238E27FC236}">
              <a16:creationId xmlns:a16="http://schemas.microsoft.com/office/drawing/2014/main" id="{2411CF72-32EC-4E73-B308-D46445039BC3}"/>
            </a:ext>
          </a:extLst>
        </xdr:cNvPr>
        <xdr:cNvSpPr txBox="1"/>
      </xdr:nvSpPr>
      <xdr:spPr>
        <a:xfrm>
          <a:off x="22199600"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150749</xdr:rowOff>
    </xdr:from>
    <xdr:to>
      <xdr:col>112</xdr:col>
      <xdr:colOff>38100</xdr:colOff>
      <xdr:row>62</xdr:row>
      <xdr:rowOff>80899</xdr:rowOff>
    </xdr:to>
    <xdr:sp macro="" textlink="">
      <xdr:nvSpPr>
        <xdr:cNvPr id="706" name="楕円 705">
          <a:extLst>
            <a:ext uri="{FF2B5EF4-FFF2-40B4-BE49-F238E27FC236}">
              <a16:creationId xmlns:a16="http://schemas.microsoft.com/office/drawing/2014/main" id="{A0728BA6-6B39-4CA2-8FE8-1DCC99E91DEB}"/>
            </a:ext>
          </a:extLst>
        </xdr:cNvPr>
        <xdr:cNvSpPr/>
      </xdr:nvSpPr>
      <xdr:spPr>
        <a:xfrm>
          <a:off x="21272500" y="1060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27432</xdr:rowOff>
    </xdr:from>
    <xdr:to>
      <xdr:col>116</xdr:col>
      <xdr:colOff>63500</xdr:colOff>
      <xdr:row>62</xdr:row>
      <xdr:rowOff>30099</xdr:rowOff>
    </xdr:to>
    <xdr:cxnSp macro="">
      <xdr:nvCxnSpPr>
        <xdr:cNvPr id="707" name="直線コネクタ 706">
          <a:extLst>
            <a:ext uri="{FF2B5EF4-FFF2-40B4-BE49-F238E27FC236}">
              <a16:creationId xmlns:a16="http://schemas.microsoft.com/office/drawing/2014/main" id="{566CB0B7-77E1-4DFB-841A-ADAF1191C14B}"/>
            </a:ext>
          </a:extLst>
        </xdr:cNvPr>
        <xdr:cNvCxnSpPr/>
      </xdr:nvCxnSpPr>
      <xdr:spPr>
        <a:xfrm flipV="1">
          <a:off x="21323300" y="1065733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158559</xdr:rowOff>
    </xdr:from>
    <xdr:to>
      <xdr:col>107</xdr:col>
      <xdr:colOff>101600</xdr:colOff>
      <xdr:row>62</xdr:row>
      <xdr:rowOff>88709</xdr:rowOff>
    </xdr:to>
    <xdr:sp macro="" textlink="">
      <xdr:nvSpPr>
        <xdr:cNvPr id="708" name="楕円 707">
          <a:extLst>
            <a:ext uri="{FF2B5EF4-FFF2-40B4-BE49-F238E27FC236}">
              <a16:creationId xmlns:a16="http://schemas.microsoft.com/office/drawing/2014/main" id="{4A3B7FC4-1ADA-4CCA-BCA0-FF3176BD2C57}"/>
            </a:ext>
          </a:extLst>
        </xdr:cNvPr>
        <xdr:cNvSpPr/>
      </xdr:nvSpPr>
      <xdr:spPr>
        <a:xfrm>
          <a:off x="20383500" y="106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30099</xdr:rowOff>
    </xdr:from>
    <xdr:to>
      <xdr:col>111</xdr:col>
      <xdr:colOff>177800</xdr:colOff>
      <xdr:row>62</xdr:row>
      <xdr:rowOff>37909</xdr:rowOff>
    </xdr:to>
    <xdr:cxnSp macro="">
      <xdr:nvCxnSpPr>
        <xdr:cNvPr id="709" name="直線コネクタ 708">
          <a:extLst>
            <a:ext uri="{FF2B5EF4-FFF2-40B4-BE49-F238E27FC236}">
              <a16:creationId xmlns:a16="http://schemas.microsoft.com/office/drawing/2014/main" id="{CB2C242E-E550-40EB-AB04-BC799F14233A}"/>
            </a:ext>
          </a:extLst>
        </xdr:cNvPr>
        <xdr:cNvCxnSpPr/>
      </xdr:nvCxnSpPr>
      <xdr:spPr>
        <a:xfrm flipV="1">
          <a:off x="20434300" y="10659999"/>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12827</xdr:rowOff>
    </xdr:from>
    <xdr:to>
      <xdr:col>102</xdr:col>
      <xdr:colOff>165100</xdr:colOff>
      <xdr:row>62</xdr:row>
      <xdr:rowOff>114427</xdr:rowOff>
    </xdr:to>
    <xdr:sp macro="" textlink="">
      <xdr:nvSpPr>
        <xdr:cNvPr id="710" name="楕円 709">
          <a:extLst>
            <a:ext uri="{FF2B5EF4-FFF2-40B4-BE49-F238E27FC236}">
              <a16:creationId xmlns:a16="http://schemas.microsoft.com/office/drawing/2014/main" id="{1B004F7B-7A75-4F37-A246-34740EB5853D}"/>
            </a:ext>
          </a:extLst>
        </xdr:cNvPr>
        <xdr:cNvSpPr/>
      </xdr:nvSpPr>
      <xdr:spPr>
        <a:xfrm>
          <a:off x="19494500" y="1064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37909</xdr:rowOff>
    </xdr:from>
    <xdr:to>
      <xdr:col>107</xdr:col>
      <xdr:colOff>50800</xdr:colOff>
      <xdr:row>62</xdr:row>
      <xdr:rowOff>63627</xdr:rowOff>
    </xdr:to>
    <xdr:cxnSp macro="">
      <xdr:nvCxnSpPr>
        <xdr:cNvPr id="711" name="直線コネクタ 710">
          <a:extLst>
            <a:ext uri="{FF2B5EF4-FFF2-40B4-BE49-F238E27FC236}">
              <a16:creationId xmlns:a16="http://schemas.microsoft.com/office/drawing/2014/main" id="{995BAA27-5E11-4204-9752-76BEC6D9DA4A}"/>
            </a:ext>
          </a:extLst>
        </xdr:cNvPr>
        <xdr:cNvCxnSpPr/>
      </xdr:nvCxnSpPr>
      <xdr:spPr>
        <a:xfrm flipV="1">
          <a:off x="19545300" y="10667809"/>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xdr:rowOff>
    </xdr:from>
    <xdr:to>
      <xdr:col>98</xdr:col>
      <xdr:colOff>38100</xdr:colOff>
      <xdr:row>62</xdr:row>
      <xdr:rowOff>114046</xdr:rowOff>
    </xdr:to>
    <xdr:sp macro="" textlink="">
      <xdr:nvSpPr>
        <xdr:cNvPr id="712" name="楕円 711">
          <a:extLst>
            <a:ext uri="{FF2B5EF4-FFF2-40B4-BE49-F238E27FC236}">
              <a16:creationId xmlns:a16="http://schemas.microsoft.com/office/drawing/2014/main" id="{F3EC779D-8360-48C7-A1D4-DAF475E9880B}"/>
            </a:ext>
          </a:extLst>
        </xdr:cNvPr>
        <xdr:cNvSpPr/>
      </xdr:nvSpPr>
      <xdr:spPr>
        <a:xfrm>
          <a:off x="18605500" y="106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63246</xdr:rowOff>
    </xdr:from>
    <xdr:to>
      <xdr:col>102</xdr:col>
      <xdr:colOff>114300</xdr:colOff>
      <xdr:row>62</xdr:row>
      <xdr:rowOff>63627</xdr:rowOff>
    </xdr:to>
    <xdr:cxnSp macro="">
      <xdr:nvCxnSpPr>
        <xdr:cNvPr id="713" name="直線コネクタ 712">
          <a:extLst>
            <a:ext uri="{FF2B5EF4-FFF2-40B4-BE49-F238E27FC236}">
              <a16:creationId xmlns:a16="http://schemas.microsoft.com/office/drawing/2014/main" id="{29C55949-94D0-4A69-97E6-4E517679F4F3}"/>
            </a:ext>
          </a:extLst>
        </xdr:cNvPr>
        <xdr:cNvCxnSpPr/>
      </xdr:nvCxnSpPr>
      <xdr:spPr>
        <a:xfrm>
          <a:off x="18656300" y="1069314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714" name="n_1aveValue【学校施設】&#10;一人当たり面積">
          <a:extLst>
            <a:ext uri="{FF2B5EF4-FFF2-40B4-BE49-F238E27FC236}">
              <a16:creationId xmlns:a16="http://schemas.microsoft.com/office/drawing/2014/main" id="{0A715DF1-CCC4-4A01-9CD8-37B75EEEACB7}"/>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715" name="n_2aveValue【学校施設】&#10;一人当たり面積">
          <a:extLst>
            <a:ext uri="{FF2B5EF4-FFF2-40B4-BE49-F238E27FC236}">
              <a16:creationId xmlns:a16="http://schemas.microsoft.com/office/drawing/2014/main" id="{78F4C1F5-D09B-43C0-B00B-88DF8A4536FD}"/>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716" name="n_3aveValue【学校施設】&#10;一人当たり面積">
          <a:extLst>
            <a:ext uri="{FF2B5EF4-FFF2-40B4-BE49-F238E27FC236}">
              <a16:creationId xmlns:a16="http://schemas.microsoft.com/office/drawing/2014/main" id="{C9A7B6D2-8EC2-40E2-805E-35F126079017}"/>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717" name="n_4aveValue【学校施設】&#10;一人当たり面積">
          <a:extLst>
            <a:ext uri="{FF2B5EF4-FFF2-40B4-BE49-F238E27FC236}">
              <a16:creationId xmlns:a16="http://schemas.microsoft.com/office/drawing/2014/main" id="{C35D84BD-11C8-4FCC-909A-50ECD363426A}"/>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72026</xdr:rowOff>
    </xdr:from>
    <xdr:ext cx="469744" cy="259045"/>
    <xdr:sp macro="" textlink="">
      <xdr:nvSpPr>
        <xdr:cNvPr id="718" name="n_1mainValue【学校施設】&#10;一人当たり面積">
          <a:extLst>
            <a:ext uri="{FF2B5EF4-FFF2-40B4-BE49-F238E27FC236}">
              <a16:creationId xmlns:a16="http://schemas.microsoft.com/office/drawing/2014/main" id="{68196443-BB72-4A7A-93C8-4E79E8ECCB49}"/>
            </a:ext>
          </a:extLst>
        </xdr:cNvPr>
        <xdr:cNvSpPr txBox="1"/>
      </xdr:nvSpPr>
      <xdr:spPr>
        <a:xfrm>
          <a:off x="21075727" y="1070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79836</xdr:rowOff>
    </xdr:from>
    <xdr:ext cx="469744" cy="259045"/>
    <xdr:sp macro="" textlink="">
      <xdr:nvSpPr>
        <xdr:cNvPr id="719" name="n_2mainValue【学校施設】&#10;一人当たり面積">
          <a:extLst>
            <a:ext uri="{FF2B5EF4-FFF2-40B4-BE49-F238E27FC236}">
              <a16:creationId xmlns:a16="http://schemas.microsoft.com/office/drawing/2014/main" id="{29D4BDDF-EB1D-46B0-AA11-69A167F1D3F8}"/>
            </a:ext>
          </a:extLst>
        </xdr:cNvPr>
        <xdr:cNvSpPr txBox="1"/>
      </xdr:nvSpPr>
      <xdr:spPr>
        <a:xfrm>
          <a:off x="20199427" y="1070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105554</xdr:rowOff>
    </xdr:from>
    <xdr:ext cx="469744" cy="259045"/>
    <xdr:sp macro="" textlink="">
      <xdr:nvSpPr>
        <xdr:cNvPr id="720" name="n_3mainValue【学校施設】&#10;一人当たり面積">
          <a:extLst>
            <a:ext uri="{FF2B5EF4-FFF2-40B4-BE49-F238E27FC236}">
              <a16:creationId xmlns:a16="http://schemas.microsoft.com/office/drawing/2014/main" id="{53355FFD-E15D-40D4-A008-71B924245282}"/>
            </a:ext>
          </a:extLst>
        </xdr:cNvPr>
        <xdr:cNvSpPr txBox="1"/>
      </xdr:nvSpPr>
      <xdr:spPr>
        <a:xfrm>
          <a:off x="19310427" y="1073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105173</xdr:rowOff>
    </xdr:from>
    <xdr:ext cx="469744" cy="259045"/>
    <xdr:sp macro="" textlink="">
      <xdr:nvSpPr>
        <xdr:cNvPr id="721" name="n_4mainValue【学校施設】&#10;一人当たり面積">
          <a:extLst>
            <a:ext uri="{FF2B5EF4-FFF2-40B4-BE49-F238E27FC236}">
              <a16:creationId xmlns:a16="http://schemas.microsoft.com/office/drawing/2014/main" id="{E993D90A-D227-4824-82B5-00028FC7BAB2}"/>
            </a:ext>
          </a:extLst>
        </xdr:cNvPr>
        <xdr:cNvSpPr txBox="1"/>
      </xdr:nvSpPr>
      <xdr:spPr>
        <a:xfrm>
          <a:off x="18421427" y="107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F567F3F-422D-4C8E-B4A4-0ADB6CA7211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1DBCFC5D-C9FB-4340-AA8D-C8F7BB9E08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29D1636A-00D1-4175-8B87-753BFF38BD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B6FF4E26-F02E-407E-8A05-DA08D2F60F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8D8DEA36-4D8A-402E-95EA-184EF7C1C6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AE722704-EE20-48F4-84C8-6F2E550F32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8BDC2C57-3CCC-48BD-ADAC-F113BF5B08A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C05072F4-F586-4B19-955E-653BDD13102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8642CA32-54AC-4747-8D44-2EB2AAC457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5E50F433-C185-4FCA-9C5D-2D9E8AA86CA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53B8C76E-9F6E-4135-B9C2-FF7A33598BB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6B530BE1-7AFC-4B60-84AF-04D7358C72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ABD7EEF8-2B75-4168-8D5D-E229D43E839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C8A0DD75-32C9-4B67-8AA7-20038826861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E448C3BB-8ACE-4AE9-96DC-B00FAC88DC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2F1BF7E3-344B-48B9-AC7B-C00784C8BEF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69690D2A-5F22-41B8-A2A2-E52C7C2B864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E3A19478-4568-48A5-9FFD-12459D88F2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B0D6981D-E4AA-4176-959C-01E6C570F9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C6B1452F-2189-418E-B715-D154BCE7B5C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552B0A22-3EAD-4C86-8619-91DBC86887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3F84BF58-1C73-4719-80FD-92F3385EFA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2355CAD5-9F3A-4D8B-A623-945F55888D5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E7277DFE-64CE-462E-9706-BE2DFE6B88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AF94A4AB-0EE3-4C8A-BC55-0391FFF1B44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3D1E2E48-B88D-418C-BB05-1D6A21B2FC1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197328C6-2ADD-45FD-81F8-36B6C632D2B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5F8E74B2-7567-4926-AF8E-28BECA23FCC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610C5417-8672-4188-A0FE-F2D83150A03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93B0172F-B8A2-4226-8F0A-6E4D9440B01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F6F498CE-2A5F-419E-B4F4-62630DBEF4C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DDC55EFE-AB99-40DF-934B-4920A68B304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7DCA17DA-8DB9-4CA5-9D14-F435BA73108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817A17CA-CEA4-477B-999F-CED0699CA1D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6098DC68-778C-4BB2-84D1-CDB3035902C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A7DF4EE0-4E7F-4908-BD03-34F450EA61D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4D14C1A5-DDAF-4CCD-9808-13EE3C3E9CC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736F0906-8B02-485A-B5C7-5A1E78B341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87B53C61-B73F-4F34-9871-C8CFCEF03CA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DC054BD1-205F-4ED3-8132-6A61F1546C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5DFD6966-C5C7-4C5D-8538-B75E779E6BF9}"/>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6C866A42-2A8D-44CE-A5ED-B462EAB09E1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31BFDEBE-79A7-412F-8864-F2D00DE8A49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9AED5828-9BCB-4148-BDBB-873FD8B0A4F7}"/>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874FA075-585D-4FC6-82E0-6F74246CF3C2}"/>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a:extLst>
            <a:ext uri="{FF2B5EF4-FFF2-40B4-BE49-F238E27FC236}">
              <a16:creationId xmlns:a16="http://schemas.microsoft.com/office/drawing/2014/main" id="{E723D9E5-0C61-4C80-A42D-5B3BEA1B1209}"/>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FC7813C3-296E-466E-AE22-AEF4C0FD5AA4}"/>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2DFE6B60-6309-4335-BA6C-8685F81CF415}"/>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E5A5398E-EFA1-4033-B0D1-128DC4DB1453}"/>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7B7D55EE-D7EA-4A7B-B694-1A6D852CFC7D}"/>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0C010F33-4B39-4A42-8454-A5030D111711}"/>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346CE4F-11C0-45B6-B558-4FD73BACDF6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0D3B2A1-4093-4569-B57D-B8254E3400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DCFC402-71A2-4382-B967-EF5E7DDCE6B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B9F7A6E-E9C5-4F0A-A297-4A98ECECD1B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274C8A7-D0C4-41E8-9C39-8AECC89E801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778" name="楕円 777">
          <a:extLst>
            <a:ext uri="{FF2B5EF4-FFF2-40B4-BE49-F238E27FC236}">
              <a16:creationId xmlns:a16="http://schemas.microsoft.com/office/drawing/2014/main" id="{7F5047DE-1979-4259-BA6B-3B47D495AB5C}"/>
            </a:ext>
          </a:extLst>
        </xdr:cNvPr>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779" name="【公民館】&#10;有形固定資産減価償却率該当値テキスト">
          <a:extLst>
            <a:ext uri="{FF2B5EF4-FFF2-40B4-BE49-F238E27FC236}">
              <a16:creationId xmlns:a16="http://schemas.microsoft.com/office/drawing/2014/main" id="{0A975D35-160B-4A88-9BC5-143A6AD22CCC}"/>
            </a:ext>
          </a:extLst>
        </xdr:cNvPr>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38736</xdr:rowOff>
    </xdr:from>
    <xdr:to>
      <xdr:col>81</xdr:col>
      <xdr:colOff>101600</xdr:colOff>
      <xdr:row>106</xdr:row>
      <xdr:rowOff>140336</xdr:rowOff>
    </xdr:to>
    <xdr:sp macro="" textlink="">
      <xdr:nvSpPr>
        <xdr:cNvPr id="780" name="楕円 779">
          <a:extLst>
            <a:ext uri="{FF2B5EF4-FFF2-40B4-BE49-F238E27FC236}">
              <a16:creationId xmlns:a16="http://schemas.microsoft.com/office/drawing/2014/main" id="{492AF859-7395-4565-8DF5-D6D66AE1A445}"/>
            </a:ext>
          </a:extLst>
        </xdr:cNvPr>
        <xdr:cNvSpPr/>
      </xdr:nvSpPr>
      <xdr:spPr>
        <a:xfrm>
          <a:off x="15430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89536</xdr:rowOff>
    </xdr:from>
    <xdr:to>
      <xdr:col>85</xdr:col>
      <xdr:colOff>127000</xdr:colOff>
      <xdr:row>106</xdr:row>
      <xdr:rowOff>133350</xdr:rowOff>
    </xdr:to>
    <xdr:cxnSp macro="">
      <xdr:nvCxnSpPr>
        <xdr:cNvPr id="781" name="直線コネクタ 780">
          <a:extLst>
            <a:ext uri="{FF2B5EF4-FFF2-40B4-BE49-F238E27FC236}">
              <a16:creationId xmlns:a16="http://schemas.microsoft.com/office/drawing/2014/main" id="{BAC922BF-F050-48DF-9AEF-E27ADF424AB9}"/>
            </a:ext>
          </a:extLst>
        </xdr:cNvPr>
        <xdr:cNvCxnSpPr/>
      </xdr:nvCxnSpPr>
      <xdr:spPr>
        <a:xfrm>
          <a:off x="15481300" y="1826323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168275</xdr:rowOff>
    </xdr:from>
    <xdr:to>
      <xdr:col>76</xdr:col>
      <xdr:colOff>165100</xdr:colOff>
      <xdr:row>106</xdr:row>
      <xdr:rowOff>98425</xdr:rowOff>
    </xdr:to>
    <xdr:sp macro="" textlink="">
      <xdr:nvSpPr>
        <xdr:cNvPr id="782" name="楕円 781">
          <a:extLst>
            <a:ext uri="{FF2B5EF4-FFF2-40B4-BE49-F238E27FC236}">
              <a16:creationId xmlns:a16="http://schemas.microsoft.com/office/drawing/2014/main" id="{29E0F2AD-584B-4583-909E-B48D9663C91F}"/>
            </a:ext>
          </a:extLst>
        </xdr:cNvPr>
        <xdr:cNvSpPr/>
      </xdr:nvSpPr>
      <xdr:spPr>
        <a:xfrm>
          <a:off x="14541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47625</xdr:rowOff>
    </xdr:from>
    <xdr:to>
      <xdr:col>81</xdr:col>
      <xdr:colOff>50800</xdr:colOff>
      <xdr:row>106</xdr:row>
      <xdr:rowOff>89536</xdr:rowOff>
    </xdr:to>
    <xdr:cxnSp macro="">
      <xdr:nvCxnSpPr>
        <xdr:cNvPr id="783" name="直線コネクタ 782">
          <a:extLst>
            <a:ext uri="{FF2B5EF4-FFF2-40B4-BE49-F238E27FC236}">
              <a16:creationId xmlns:a16="http://schemas.microsoft.com/office/drawing/2014/main" id="{FB6C70D8-5EE8-43BF-A939-D91F1FB0C962}"/>
            </a:ext>
          </a:extLst>
        </xdr:cNvPr>
        <xdr:cNvCxnSpPr/>
      </xdr:nvCxnSpPr>
      <xdr:spPr>
        <a:xfrm>
          <a:off x="14592300" y="182213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124461</xdr:rowOff>
    </xdr:from>
    <xdr:to>
      <xdr:col>72</xdr:col>
      <xdr:colOff>38100</xdr:colOff>
      <xdr:row>106</xdr:row>
      <xdr:rowOff>54611</xdr:rowOff>
    </xdr:to>
    <xdr:sp macro="" textlink="">
      <xdr:nvSpPr>
        <xdr:cNvPr id="784" name="楕円 783">
          <a:extLst>
            <a:ext uri="{FF2B5EF4-FFF2-40B4-BE49-F238E27FC236}">
              <a16:creationId xmlns:a16="http://schemas.microsoft.com/office/drawing/2014/main" id="{9800F3BE-8773-48CD-8792-15BF3682F7ED}"/>
            </a:ext>
          </a:extLst>
        </xdr:cNvPr>
        <xdr:cNvSpPr/>
      </xdr:nvSpPr>
      <xdr:spPr>
        <a:xfrm>
          <a:off x="1365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3811</xdr:rowOff>
    </xdr:from>
    <xdr:to>
      <xdr:col>76</xdr:col>
      <xdr:colOff>114300</xdr:colOff>
      <xdr:row>106</xdr:row>
      <xdr:rowOff>47625</xdr:rowOff>
    </xdr:to>
    <xdr:cxnSp macro="">
      <xdr:nvCxnSpPr>
        <xdr:cNvPr id="785" name="直線コネクタ 784">
          <a:extLst>
            <a:ext uri="{FF2B5EF4-FFF2-40B4-BE49-F238E27FC236}">
              <a16:creationId xmlns:a16="http://schemas.microsoft.com/office/drawing/2014/main" id="{94EBB844-3D5D-4C11-8C19-B052157D56A6}"/>
            </a:ext>
          </a:extLst>
        </xdr:cNvPr>
        <xdr:cNvCxnSpPr/>
      </xdr:nvCxnSpPr>
      <xdr:spPr>
        <a:xfrm>
          <a:off x="13703300" y="181775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80645</xdr:rowOff>
    </xdr:from>
    <xdr:to>
      <xdr:col>67</xdr:col>
      <xdr:colOff>101600</xdr:colOff>
      <xdr:row>106</xdr:row>
      <xdr:rowOff>10795</xdr:rowOff>
    </xdr:to>
    <xdr:sp macro="" textlink="">
      <xdr:nvSpPr>
        <xdr:cNvPr id="786" name="楕円 785">
          <a:extLst>
            <a:ext uri="{FF2B5EF4-FFF2-40B4-BE49-F238E27FC236}">
              <a16:creationId xmlns:a16="http://schemas.microsoft.com/office/drawing/2014/main" id="{B3B4ECDE-BEC8-439C-9D74-759A3C8B98B6}"/>
            </a:ext>
          </a:extLst>
        </xdr:cNvPr>
        <xdr:cNvSpPr/>
      </xdr:nvSpPr>
      <xdr:spPr>
        <a:xfrm>
          <a:off x="12763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131445</xdr:rowOff>
    </xdr:from>
    <xdr:to>
      <xdr:col>71</xdr:col>
      <xdr:colOff>177800</xdr:colOff>
      <xdr:row>106</xdr:row>
      <xdr:rowOff>3811</xdr:rowOff>
    </xdr:to>
    <xdr:cxnSp macro="">
      <xdr:nvCxnSpPr>
        <xdr:cNvPr id="787" name="直線コネクタ 786">
          <a:extLst>
            <a:ext uri="{FF2B5EF4-FFF2-40B4-BE49-F238E27FC236}">
              <a16:creationId xmlns:a16="http://schemas.microsoft.com/office/drawing/2014/main" id="{9054FA90-831A-417F-9386-F32C5C3C2179}"/>
            </a:ext>
          </a:extLst>
        </xdr:cNvPr>
        <xdr:cNvCxnSpPr/>
      </xdr:nvCxnSpPr>
      <xdr:spPr>
        <a:xfrm>
          <a:off x="12814300" y="181336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a:extLst>
            <a:ext uri="{FF2B5EF4-FFF2-40B4-BE49-F238E27FC236}">
              <a16:creationId xmlns:a16="http://schemas.microsoft.com/office/drawing/2014/main" id="{F8F66411-689F-44D3-BAC5-AD529B31AB3A}"/>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a:extLst>
            <a:ext uri="{FF2B5EF4-FFF2-40B4-BE49-F238E27FC236}">
              <a16:creationId xmlns:a16="http://schemas.microsoft.com/office/drawing/2014/main" id="{D4E575AB-7B03-4CDB-B911-5F9F70CFE13F}"/>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a:extLst>
            <a:ext uri="{FF2B5EF4-FFF2-40B4-BE49-F238E27FC236}">
              <a16:creationId xmlns:a16="http://schemas.microsoft.com/office/drawing/2014/main" id="{8FF197DB-4305-4B64-8F21-C16D73247BC3}"/>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1" name="n_4aveValue【公民館】&#10;有形固定資産減価償却率">
          <a:extLst>
            <a:ext uri="{FF2B5EF4-FFF2-40B4-BE49-F238E27FC236}">
              <a16:creationId xmlns:a16="http://schemas.microsoft.com/office/drawing/2014/main" id="{0FED3100-CB07-4355-BB70-D35861951C37}"/>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131463</xdr:rowOff>
    </xdr:from>
    <xdr:ext cx="405111" cy="259045"/>
    <xdr:sp macro="" textlink="">
      <xdr:nvSpPr>
        <xdr:cNvPr id="792" name="n_1mainValue【公民館】&#10;有形固定資産減価償却率">
          <a:extLst>
            <a:ext uri="{FF2B5EF4-FFF2-40B4-BE49-F238E27FC236}">
              <a16:creationId xmlns:a16="http://schemas.microsoft.com/office/drawing/2014/main" id="{185550D2-0A4A-4DF1-91D8-36779C544051}"/>
            </a:ext>
          </a:extLst>
        </xdr:cNvPr>
        <xdr:cNvSpPr txBox="1"/>
      </xdr:nvSpPr>
      <xdr:spPr>
        <a:xfrm>
          <a:off x="152660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89552</xdr:rowOff>
    </xdr:from>
    <xdr:ext cx="405111" cy="259045"/>
    <xdr:sp macro="" textlink="">
      <xdr:nvSpPr>
        <xdr:cNvPr id="793" name="n_2mainValue【公民館】&#10;有形固定資産減価償却率">
          <a:extLst>
            <a:ext uri="{FF2B5EF4-FFF2-40B4-BE49-F238E27FC236}">
              <a16:creationId xmlns:a16="http://schemas.microsoft.com/office/drawing/2014/main" id="{A762B522-042D-4FEA-8167-88E2B3CC3CB9}"/>
            </a:ext>
          </a:extLst>
        </xdr:cNvPr>
        <xdr:cNvSpPr txBox="1"/>
      </xdr:nvSpPr>
      <xdr:spPr>
        <a:xfrm>
          <a:off x="143897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45738</xdr:rowOff>
    </xdr:from>
    <xdr:ext cx="405111" cy="259045"/>
    <xdr:sp macro="" textlink="">
      <xdr:nvSpPr>
        <xdr:cNvPr id="794" name="n_3mainValue【公民館】&#10;有形固定資産減価償却率">
          <a:extLst>
            <a:ext uri="{FF2B5EF4-FFF2-40B4-BE49-F238E27FC236}">
              <a16:creationId xmlns:a16="http://schemas.microsoft.com/office/drawing/2014/main" id="{F13FCCE6-7FF1-4C3B-8F47-67919466BFFC}"/>
            </a:ext>
          </a:extLst>
        </xdr:cNvPr>
        <xdr:cNvSpPr txBox="1"/>
      </xdr:nvSpPr>
      <xdr:spPr>
        <a:xfrm>
          <a:off x="13500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1922</xdr:rowOff>
    </xdr:from>
    <xdr:ext cx="405111" cy="259045"/>
    <xdr:sp macro="" textlink="">
      <xdr:nvSpPr>
        <xdr:cNvPr id="795" name="n_4mainValue【公民館】&#10;有形固定資産減価償却率">
          <a:extLst>
            <a:ext uri="{FF2B5EF4-FFF2-40B4-BE49-F238E27FC236}">
              <a16:creationId xmlns:a16="http://schemas.microsoft.com/office/drawing/2014/main" id="{6526D72D-6F95-4FEB-9025-FE4A6EEFA175}"/>
            </a:ext>
          </a:extLst>
        </xdr:cNvPr>
        <xdr:cNvSpPr txBox="1"/>
      </xdr:nvSpPr>
      <xdr:spPr>
        <a:xfrm>
          <a:off x="12611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FC2554EA-C372-4273-9244-8DA8D9E8AE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29B7446F-86DE-4F92-88A1-DDC8C0B84B5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AF2EDB63-5903-420F-A3DA-B00221C385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7B2C2C47-B5E1-4685-9898-2C7F92F4430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EF64C7B0-A61A-4BF1-AAB4-BC8DEE8D60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D82BAD39-4992-46F9-A6B2-B0B0398D1A7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86A9EAAF-DF39-42AE-B5C0-CCA5AE89EC8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A9F73020-56B0-4821-9DEB-7B7BA76E222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D6B33EA3-6E41-4854-BA0A-BF81A80B080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CACB7A8B-732D-4489-A2D3-DE4AA60C2B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D416561F-1355-4C36-A624-0E6AD824925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6B878BA7-210B-43E7-8FA6-073789529F9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A0A2EEF3-E01B-4866-B0D4-49FBC5A41F6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7340B797-65F3-4C0F-BD44-9A5087F0E85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6DAC52FE-77B1-459E-9C48-16D26D9BF26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DE4CE6C0-6B6B-4809-A7E8-956E6F6D671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9F5F2312-8363-4A40-BC41-65B341AAE96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5019A9F9-5D83-4EC2-A680-490482966F4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BE3DBA6B-DC09-4A17-B1B4-756291ABD72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42AFDE6F-875B-4C74-BC56-AC4112F6AF2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CE51BC2A-DD14-4213-88E9-90B76E8D954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416C9615-228A-4548-90B0-3DAB09D608D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6A92B7D4-9685-495E-B82E-6F81ADBCE70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8E40A745-BDEF-4CAB-88C1-CFEB32DAE1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B645CD9B-C99E-4EF0-A1F6-47FDD45574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4B93D0FE-38ED-4B82-A2D9-60E08D0E85AA}"/>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137FC072-4B1B-4215-8BDE-63F765134819}"/>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C155F09F-1DD6-49BF-A6B9-63D59246038F}"/>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4DCDAE92-3C00-4DB2-902A-9AC47CE66B0D}"/>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58CD92AB-9D75-43B4-8614-F55FC515D311}"/>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6" name="【公民館】&#10;一人当たり面積平均値テキスト">
          <a:extLst>
            <a:ext uri="{FF2B5EF4-FFF2-40B4-BE49-F238E27FC236}">
              <a16:creationId xmlns:a16="http://schemas.microsoft.com/office/drawing/2014/main" id="{3BE2C4E8-52D4-4AA4-AC6B-0D862B13585F}"/>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89542078-3EE9-43E3-84FE-CB4CFE87CA62}"/>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40EE4424-F8EF-40E9-A9A9-1A2FA5536D45}"/>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C54179E4-3AF0-4440-8EDF-45A27FC7877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0AA7431F-77C0-480F-8C97-681B4599AFCF}"/>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2E7600D0-9014-42BD-9A25-728917792B4E}"/>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5D0445E-B6DF-4142-A35A-1EB58DFBD3F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1B0C26A-3D22-4D08-B364-C0410D86912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C5CD14C-453D-42FA-8564-C5830AE4E85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BC749C6-09BD-4D1E-9766-CCA634F127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E6D2B61-C369-4D31-BA7F-5FC4901EDF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123371</xdr:rowOff>
    </xdr:from>
    <xdr:to>
      <xdr:col>116</xdr:col>
      <xdr:colOff>114300</xdr:colOff>
      <xdr:row>109</xdr:row>
      <xdr:rowOff>53521</xdr:rowOff>
    </xdr:to>
    <xdr:sp macro="" textlink="">
      <xdr:nvSpPr>
        <xdr:cNvPr id="837" name="楕円 836">
          <a:extLst>
            <a:ext uri="{FF2B5EF4-FFF2-40B4-BE49-F238E27FC236}">
              <a16:creationId xmlns:a16="http://schemas.microsoft.com/office/drawing/2014/main" id="{2AF28713-C9BD-45C9-A4C4-3B46F6193E73}"/>
            </a:ext>
          </a:extLst>
        </xdr:cNvPr>
        <xdr:cNvSpPr/>
      </xdr:nvSpPr>
      <xdr:spPr>
        <a:xfrm>
          <a:off x="221107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38298</xdr:rowOff>
    </xdr:from>
    <xdr:ext cx="469744" cy="259045"/>
    <xdr:sp macro="" textlink="">
      <xdr:nvSpPr>
        <xdr:cNvPr id="838" name="【公民館】&#10;一人当たり面積該当値テキスト">
          <a:extLst>
            <a:ext uri="{FF2B5EF4-FFF2-40B4-BE49-F238E27FC236}">
              <a16:creationId xmlns:a16="http://schemas.microsoft.com/office/drawing/2014/main" id="{697A7BDD-B57C-4C65-BD0B-0996A626E358}"/>
            </a:ext>
          </a:extLst>
        </xdr:cNvPr>
        <xdr:cNvSpPr txBox="1"/>
      </xdr:nvSpPr>
      <xdr:spPr>
        <a:xfrm>
          <a:off x="22199600" y="185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123371</xdr:rowOff>
    </xdr:from>
    <xdr:to>
      <xdr:col>112</xdr:col>
      <xdr:colOff>38100</xdr:colOff>
      <xdr:row>109</xdr:row>
      <xdr:rowOff>53521</xdr:rowOff>
    </xdr:to>
    <xdr:sp macro="" textlink="">
      <xdr:nvSpPr>
        <xdr:cNvPr id="839" name="楕円 838">
          <a:extLst>
            <a:ext uri="{FF2B5EF4-FFF2-40B4-BE49-F238E27FC236}">
              <a16:creationId xmlns:a16="http://schemas.microsoft.com/office/drawing/2014/main" id="{E35DE83F-8C02-47EE-A3B6-AE7D39958720}"/>
            </a:ext>
          </a:extLst>
        </xdr:cNvPr>
        <xdr:cNvSpPr/>
      </xdr:nvSpPr>
      <xdr:spPr>
        <a:xfrm>
          <a:off x="21272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2721</xdr:rowOff>
    </xdr:from>
    <xdr:to>
      <xdr:col>116</xdr:col>
      <xdr:colOff>63500</xdr:colOff>
      <xdr:row>109</xdr:row>
      <xdr:rowOff>2721</xdr:rowOff>
    </xdr:to>
    <xdr:cxnSp macro="">
      <xdr:nvCxnSpPr>
        <xdr:cNvPr id="840" name="直線コネクタ 839">
          <a:extLst>
            <a:ext uri="{FF2B5EF4-FFF2-40B4-BE49-F238E27FC236}">
              <a16:creationId xmlns:a16="http://schemas.microsoft.com/office/drawing/2014/main" id="{A2BDF0C0-186F-4DBB-BD25-5561E00E14EF}"/>
            </a:ext>
          </a:extLst>
        </xdr:cNvPr>
        <xdr:cNvCxnSpPr/>
      </xdr:nvCxnSpPr>
      <xdr:spPr>
        <a:xfrm>
          <a:off x="21323300" y="1869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123371</xdr:rowOff>
    </xdr:from>
    <xdr:to>
      <xdr:col>107</xdr:col>
      <xdr:colOff>101600</xdr:colOff>
      <xdr:row>109</xdr:row>
      <xdr:rowOff>53521</xdr:rowOff>
    </xdr:to>
    <xdr:sp macro="" textlink="">
      <xdr:nvSpPr>
        <xdr:cNvPr id="841" name="楕円 840">
          <a:extLst>
            <a:ext uri="{FF2B5EF4-FFF2-40B4-BE49-F238E27FC236}">
              <a16:creationId xmlns:a16="http://schemas.microsoft.com/office/drawing/2014/main" id="{DEC3B1EB-A2BD-4E94-9157-08CBCC2B89E0}"/>
            </a:ext>
          </a:extLst>
        </xdr:cNvPr>
        <xdr:cNvSpPr/>
      </xdr:nvSpPr>
      <xdr:spPr>
        <a:xfrm>
          <a:off x="20383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2721</xdr:rowOff>
    </xdr:from>
    <xdr:to>
      <xdr:col>111</xdr:col>
      <xdr:colOff>177800</xdr:colOff>
      <xdr:row>109</xdr:row>
      <xdr:rowOff>2721</xdr:rowOff>
    </xdr:to>
    <xdr:cxnSp macro="">
      <xdr:nvCxnSpPr>
        <xdr:cNvPr id="842" name="直線コネクタ 841">
          <a:extLst>
            <a:ext uri="{FF2B5EF4-FFF2-40B4-BE49-F238E27FC236}">
              <a16:creationId xmlns:a16="http://schemas.microsoft.com/office/drawing/2014/main" id="{6863E9A3-7A58-4330-8210-10805FB6F503}"/>
            </a:ext>
          </a:extLst>
        </xdr:cNvPr>
        <xdr:cNvCxnSpPr/>
      </xdr:nvCxnSpPr>
      <xdr:spPr>
        <a:xfrm>
          <a:off x="20434300" y="1869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123371</xdr:rowOff>
    </xdr:from>
    <xdr:to>
      <xdr:col>102</xdr:col>
      <xdr:colOff>165100</xdr:colOff>
      <xdr:row>109</xdr:row>
      <xdr:rowOff>53521</xdr:rowOff>
    </xdr:to>
    <xdr:sp macro="" textlink="">
      <xdr:nvSpPr>
        <xdr:cNvPr id="843" name="楕円 842">
          <a:extLst>
            <a:ext uri="{FF2B5EF4-FFF2-40B4-BE49-F238E27FC236}">
              <a16:creationId xmlns:a16="http://schemas.microsoft.com/office/drawing/2014/main" id="{D0280AA2-106E-491E-B514-DCAD06D5CD2A}"/>
            </a:ext>
          </a:extLst>
        </xdr:cNvPr>
        <xdr:cNvSpPr/>
      </xdr:nvSpPr>
      <xdr:spPr>
        <a:xfrm>
          <a:off x="19494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2721</xdr:rowOff>
    </xdr:from>
    <xdr:to>
      <xdr:col>107</xdr:col>
      <xdr:colOff>50800</xdr:colOff>
      <xdr:row>109</xdr:row>
      <xdr:rowOff>2721</xdr:rowOff>
    </xdr:to>
    <xdr:cxnSp macro="">
      <xdr:nvCxnSpPr>
        <xdr:cNvPr id="844" name="直線コネクタ 843">
          <a:extLst>
            <a:ext uri="{FF2B5EF4-FFF2-40B4-BE49-F238E27FC236}">
              <a16:creationId xmlns:a16="http://schemas.microsoft.com/office/drawing/2014/main" id="{57A915B7-2E43-44D6-AEC3-377B8D48B811}"/>
            </a:ext>
          </a:extLst>
        </xdr:cNvPr>
        <xdr:cNvCxnSpPr/>
      </xdr:nvCxnSpPr>
      <xdr:spPr>
        <a:xfrm>
          <a:off x="19545300" y="1869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123371</xdr:rowOff>
    </xdr:from>
    <xdr:to>
      <xdr:col>98</xdr:col>
      <xdr:colOff>38100</xdr:colOff>
      <xdr:row>109</xdr:row>
      <xdr:rowOff>53521</xdr:rowOff>
    </xdr:to>
    <xdr:sp macro="" textlink="">
      <xdr:nvSpPr>
        <xdr:cNvPr id="845" name="楕円 844">
          <a:extLst>
            <a:ext uri="{FF2B5EF4-FFF2-40B4-BE49-F238E27FC236}">
              <a16:creationId xmlns:a16="http://schemas.microsoft.com/office/drawing/2014/main" id="{63D81B92-4C2B-4596-8C95-DA696F544D14}"/>
            </a:ext>
          </a:extLst>
        </xdr:cNvPr>
        <xdr:cNvSpPr/>
      </xdr:nvSpPr>
      <xdr:spPr>
        <a:xfrm>
          <a:off x="18605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2721</xdr:rowOff>
    </xdr:from>
    <xdr:to>
      <xdr:col>102</xdr:col>
      <xdr:colOff>114300</xdr:colOff>
      <xdr:row>109</xdr:row>
      <xdr:rowOff>2721</xdr:rowOff>
    </xdr:to>
    <xdr:cxnSp macro="">
      <xdr:nvCxnSpPr>
        <xdr:cNvPr id="846" name="直線コネクタ 845">
          <a:extLst>
            <a:ext uri="{FF2B5EF4-FFF2-40B4-BE49-F238E27FC236}">
              <a16:creationId xmlns:a16="http://schemas.microsoft.com/office/drawing/2014/main" id="{172CC00D-B312-4A09-8B6C-D7DBC696884B}"/>
            </a:ext>
          </a:extLst>
        </xdr:cNvPr>
        <xdr:cNvCxnSpPr/>
      </xdr:nvCxnSpPr>
      <xdr:spPr>
        <a:xfrm>
          <a:off x="18656300" y="1869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7" name="n_1aveValue【公民館】&#10;一人当たり面積">
          <a:extLst>
            <a:ext uri="{FF2B5EF4-FFF2-40B4-BE49-F238E27FC236}">
              <a16:creationId xmlns:a16="http://schemas.microsoft.com/office/drawing/2014/main" id="{4C34737F-FD32-4D57-B8FD-54D0F89C3B4C}"/>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8" name="n_2aveValue【公民館】&#10;一人当たり面積">
          <a:extLst>
            <a:ext uri="{FF2B5EF4-FFF2-40B4-BE49-F238E27FC236}">
              <a16:creationId xmlns:a16="http://schemas.microsoft.com/office/drawing/2014/main" id="{5246888F-CADA-421E-A3EB-421971193473}"/>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49" name="n_3aveValue【公民館】&#10;一人当たり面積">
          <a:extLst>
            <a:ext uri="{FF2B5EF4-FFF2-40B4-BE49-F238E27FC236}">
              <a16:creationId xmlns:a16="http://schemas.microsoft.com/office/drawing/2014/main" id="{A65CD4D5-7EAB-47EA-A3A3-4A0C088CCF82}"/>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0" name="n_4aveValue【公民館】&#10;一人当たり面積">
          <a:extLst>
            <a:ext uri="{FF2B5EF4-FFF2-40B4-BE49-F238E27FC236}">
              <a16:creationId xmlns:a16="http://schemas.microsoft.com/office/drawing/2014/main" id="{EF4E8931-52C8-4C80-BC5E-290A1227A612}"/>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44648</xdr:rowOff>
    </xdr:from>
    <xdr:ext cx="469744" cy="259045"/>
    <xdr:sp macro="" textlink="">
      <xdr:nvSpPr>
        <xdr:cNvPr id="851" name="n_1mainValue【公民館】&#10;一人当たり面積">
          <a:extLst>
            <a:ext uri="{FF2B5EF4-FFF2-40B4-BE49-F238E27FC236}">
              <a16:creationId xmlns:a16="http://schemas.microsoft.com/office/drawing/2014/main" id="{3764948B-621D-4567-832F-C97D36E88526}"/>
            </a:ext>
          </a:extLst>
        </xdr:cNvPr>
        <xdr:cNvSpPr txBox="1"/>
      </xdr:nvSpPr>
      <xdr:spPr>
        <a:xfrm>
          <a:off x="210757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44648</xdr:rowOff>
    </xdr:from>
    <xdr:ext cx="469744" cy="259045"/>
    <xdr:sp macro="" textlink="">
      <xdr:nvSpPr>
        <xdr:cNvPr id="852" name="n_2mainValue【公民館】&#10;一人当たり面積">
          <a:extLst>
            <a:ext uri="{FF2B5EF4-FFF2-40B4-BE49-F238E27FC236}">
              <a16:creationId xmlns:a16="http://schemas.microsoft.com/office/drawing/2014/main" id="{9CA17EA2-F114-4735-99CE-F0274103C2B5}"/>
            </a:ext>
          </a:extLst>
        </xdr:cNvPr>
        <xdr:cNvSpPr txBox="1"/>
      </xdr:nvSpPr>
      <xdr:spPr>
        <a:xfrm>
          <a:off x="20199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44648</xdr:rowOff>
    </xdr:from>
    <xdr:ext cx="469744" cy="259045"/>
    <xdr:sp macro="" textlink="">
      <xdr:nvSpPr>
        <xdr:cNvPr id="853" name="n_3mainValue【公民館】&#10;一人当たり面積">
          <a:extLst>
            <a:ext uri="{FF2B5EF4-FFF2-40B4-BE49-F238E27FC236}">
              <a16:creationId xmlns:a16="http://schemas.microsoft.com/office/drawing/2014/main" id="{5AD13F3F-AC2F-4B7E-909A-E27F6453E2B0}"/>
            </a:ext>
          </a:extLst>
        </xdr:cNvPr>
        <xdr:cNvSpPr txBox="1"/>
      </xdr:nvSpPr>
      <xdr:spPr>
        <a:xfrm>
          <a:off x="19310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44648</xdr:rowOff>
    </xdr:from>
    <xdr:ext cx="469744" cy="259045"/>
    <xdr:sp macro="" textlink="">
      <xdr:nvSpPr>
        <xdr:cNvPr id="854" name="n_4mainValue【公民館】&#10;一人当たり面積">
          <a:extLst>
            <a:ext uri="{FF2B5EF4-FFF2-40B4-BE49-F238E27FC236}">
              <a16:creationId xmlns:a16="http://schemas.microsoft.com/office/drawing/2014/main" id="{1CDAE6A6-5CD1-4C28-B092-3C3CFC6A807B}"/>
            </a:ext>
          </a:extLst>
        </xdr:cNvPr>
        <xdr:cNvSpPr txBox="1"/>
      </xdr:nvSpPr>
      <xdr:spPr>
        <a:xfrm>
          <a:off x="18421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ED55D4CD-B1EB-41E3-A630-E9BDE55FE7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460421D5-5946-4E5C-84FF-E0CDF30C33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BBF6092C-EFD6-4DF3-8696-21C7A6CFAE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類似団体と比較して有形固定資産減価償却率が高くなっている施設は、道路、橋りょう・トンネル、公民館となってる。</a:t>
          </a:r>
        </a:p>
        <a:p>
          <a:r>
            <a:rPr kumimoji="1" lang="ja-JP" altLang="en-US" sz="1300">
              <a:latin typeface="ＭＳ Ｐゴシック" panose="020B0600070205080204" pitchFamily="50" charset="-128"/>
              <a:ea typeface="ＭＳ Ｐゴシック" panose="020B0600070205080204" pitchFamily="50" charset="-128"/>
            </a:rPr>
            <a:t>　橋梁・トンネルについては、これまでの対症療法的な維持管理から予防保全型の維持管理へ転換するとともに橋梁長寿命化計画の見直しを行い、同計画に基づき、順次修繕を実施していくことから減少を見込んでいる。また、今後市道においても長寿命化計画を策定し計画的な改修を行っていく。</a:t>
          </a:r>
        </a:p>
        <a:p>
          <a:r>
            <a:rPr kumimoji="1" lang="ja-JP" altLang="en-US" sz="1300">
              <a:latin typeface="ＭＳ Ｐゴシック" panose="020B0600070205080204" pitchFamily="50" charset="-128"/>
              <a:ea typeface="ＭＳ Ｐゴシック" panose="020B0600070205080204" pitchFamily="50" charset="-128"/>
            </a:rPr>
            <a:t>　特に低くなっている施設は、公営住宅、港湾・漁港、認定こども園・幼稚園・保育所である。これらについては、市営住宅の建て替えやクルーズ岸壁整備、認定こども園整備を進めており、今後も減少していくものと見込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59ECE1-F428-44F7-A31E-3707AECD690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B08D5E-10E9-4DAC-A1C2-8CC71A3654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6C8E02-5AF1-4436-8C08-DFAA35DCA7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BA051A-4A14-40BE-9D75-8563F2F0D90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D34839-0269-4018-AE3C-527BE32631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0E6D1C-092F-4EE6-BCA8-CAB5A1E70E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ED32F6-51CF-4B99-A6E6-593ECB2E99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8D9352-6C39-429A-B2C2-83725F30C4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55A4BB-F47C-4DD3-B37E-24B16E3662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9D67DF-0ADF-4165-B38D-7806B066114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50,191
49,387
229.15
36,554,327
35,509,625
357,199
15,606,040
27,954,030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CCB8BF1-D69F-4414-B102-8D7D286A7B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22A1D5-6A15-47FB-88DB-70E5A1F620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0D0D73-50CE-4AA4-9FD4-59E62622B0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633221-5E34-49F9-B593-276349BB7A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04E01B-8F84-414B-9CBB-461A8A7081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17A08BB-8F2E-4C2F-B55E-A60AFB11851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9</xdr:row>
      <xdr:rowOff>107950</xdr:rowOff>
    </xdr:to>
    <xdr:sp macro="" textlink="">
      <xdr:nvSpPr>
        <xdr:cNvPr id="18" name="角丸四角形 17">
          <a:extLst>
            <a:ext uri="{FF2B5EF4-FFF2-40B4-BE49-F238E27FC236}">
              <a16:creationId xmlns:a16="http://schemas.microsoft.com/office/drawing/2014/main" id="{63270EAD-3060-49E8-A43F-A7BEE2F6B28D}"/>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AF9D2D-D16E-4425-BBEF-CF26562990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A9E856-474B-4EE2-9A6F-D30B135579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1" name="直線コネクタ 20">
          <a:extLst>
            <a:ext uri="{FF2B5EF4-FFF2-40B4-BE49-F238E27FC236}">
              <a16:creationId xmlns:a16="http://schemas.microsoft.com/office/drawing/2014/main" id="{7ACB154B-FEDE-49D8-A2D5-FE5D2D8581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2" name="楕円 21">
          <a:extLst>
            <a:ext uri="{FF2B5EF4-FFF2-40B4-BE49-F238E27FC236}">
              <a16:creationId xmlns:a16="http://schemas.microsoft.com/office/drawing/2014/main" id="{7690FFA3-DCF5-4E98-A08A-96450F53E41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3" name="フローチャート: 判断 22">
          <a:extLst>
            <a:ext uri="{FF2B5EF4-FFF2-40B4-BE49-F238E27FC236}">
              <a16:creationId xmlns:a16="http://schemas.microsoft.com/office/drawing/2014/main" id="{00D73790-199F-4D28-9482-42D025F68B2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8896666" cy="259045"/>
    <xdr:sp macro="" textlink="">
      <xdr:nvSpPr>
        <xdr:cNvPr id="24" name="テキスト ボックス 23">
          <a:extLst>
            <a:ext uri="{FF2B5EF4-FFF2-40B4-BE49-F238E27FC236}">
              <a16:creationId xmlns:a16="http://schemas.microsoft.com/office/drawing/2014/main" id="{601F7D3C-6BF7-4EF6-AC6A-429FFC0CEE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25" name="テキスト ボックス 24">
          <a:extLst>
            <a:ext uri="{FF2B5EF4-FFF2-40B4-BE49-F238E27FC236}">
              <a16:creationId xmlns:a16="http://schemas.microsoft.com/office/drawing/2014/main" id="{C757CCD2-9280-4C5F-A617-997CC55C1CA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6" name="テキスト ボックス 25">
          <a:extLst>
            <a:ext uri="{FF2B5EF4-FFF2-40B4-BE49-F238E27FC236}">
              <a16:creationId xmlns:a16="http://schemas.microsoft.com/office/drawing/2014/main" id="{95842FCC-5A83-423D-832D-C899065E46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7" name="テキスト ボックス 26">
          <a:extLst>
            <a:ext uri="{FF2B5EF4-FFF2-40B4-BE49-F238E27FC236}">
              <a16:creationId xmlns:a16="http://schemas.microsoft.com/office/drawing/2014/main" id="{204A41E4-09AC-4846-81AD-605181E393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8" name="正方形/長方形 27">
          <a:extLst>
            <a:ext uri="{FF2B5EF4-FFF2-40B4-BE49-F238E27FC236}">
              <a16:creationId xmlns:a16="http://schemas.microsoft.com/office/drawing/2014/main" id="{DADB454F-48EC-4904-B049-A6CFC52FA5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28</xdr:row>
      <xdr:rowOff>50800</xdr:rowOff>
    </xdr:from>
    <xdr:to>
      <xdr:col>12</xdr:col>
      <xdr:colOff>0</xdr:colOff>
      <xdr:row>29</xdr:row>
      <xdr:rowOff>133350</xdr:rowOff>
    </xdr:to>
    <xdr:sp macro="" textlink="">
      <xdr:nvSpPr>
        <xdr:cNvPr id="29" name="正方形/長方形 28">
          <a:extLst>
            <a:ext uri="{FF2B5EF4-FFF2-40B4-BE49-F238E27FC236}">
              <a16:creationId xmlns:a16="http://schemas.microsoft.com/office/drawing/2014/main" id="{96C6FE18-F40E-41EC-B091-FC2B699B6FDB}"/>
            </a:ext>
          </a:extLst>
        </xdr:cNvPr>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29</xdr:row>
      <xdr:rowOff>82550</xdr:rowOff>
    </xdr:from>
    <xdr:to>
      <xdr:col>12</xdr:col>
      <xdr:colOff>0</xdr:colOff>
      <xdr:row>30</xdr:row>
      <xdr:rowOff>165100</xdr:rowOff>
    </xdr:to>
    <xdr:sp macro="" textlink="">
      <xdr:nvSpPr>
        <xdr:cNvPr id="30" name="正方形/長方形 29">
          <a:extLst>
            <a:ext uri="{FF2B5EF4-FFF2-40B4-BE49-F238E27FC236}">
              <a16:creationId xmlns:a16="http://schemas.microsoft.com/office/drawing/2014/main" id="{1F81893B-F5A3-4590-8B44-77904A808CCD}"/>
            </a:ext>
          </a:extLst>
        </xdr:cNvPr>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28</xdr:row>
      <xdr:rowOff>50800</xdr:rowOff>
    </xdr:from>
    <xdr:to>
      <xdr:col>18</xdr:col>
      <xdr:colOff>127000</xdr:colOff>
      <xdr:row>29</xdr:row>
      <xdr:rowOff>133350</xdr:rowOff>
    </xdr:to>
    <xdr:sp macro="" textlink="">
      <xdr:nvSpPr>
        <xdr:cNvPr id="31" name="正方形/長方形 30">
          <a:extLst>
            <a:ext uri="{FF2B5EF4-FFF2-40B4-BE49-F238E27FC236}">
              <a16:creationId xmlns:a16="http://schemas.microsoft.com/office/drawing/2014/main" id="{42ECA771-FE66-4352-A64B-8BC1E0B0A6AA}"/>
            </a:ext>
          </a:extLst>
        </xdr:cNvPr>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29</xdr:row>
      <xdr:rowOff>82550</xdr:rowOff>
    </xdr:from>
    <xdr:to>
      <xdr:col>18</xdr:col>
      <xdr:colOff>127000</xdr:colOff>
      <xdr:row>30</xdr:row>
      <xdr:rowOff>165100</xdr:rowOff>
    </xdr:to>
    <xdr:sp macro="" textlink="">
      <xdr:nvSpPr>
        <xdr:cNvPr id="32" name="正方形/長方形 31">
          <a:extLst>
            <a:ext uri="{FF2B5EF4-FFF2-40B4-BE49-F238E27FC236}">
              <a16:creationId xmlns:a16="http://schemas.microsoft.com/office/drawing/2014/main" id="{ECDCBFEF-864D-4C4F-A295-10D2427A746E}"/>
            </a:ext>
          </a:extLst>
        </xdr:cNvPr>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3" name="正方形/長方形 32">
          <a:extLst>
            <a:ext uri="{FF2B5EF4-FFF2-40B4-BE49-F238E27FC236}">
              <a16:creationId xmlns:a16="http://schemas.microsoft.com/office/drawing/2014/main" id="{9DAE0E07-319D-4107-86DA-FC39171E18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4" name="テキスト ボックス 33">
          <a:extLst>
            <a:ext uri="{FF2B5EF4-FFF2-40B4-BE49-F238E27FC236}">
              <a16:creationId xmlns:a16="http://schemas.microsoft.com/office/drawing/2014/main" id="{4A8EF9ED-A474-4641-9A57-6049C1B41D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5" name="直線コネクタ 34">
          <a:extLst>
            <a:ext uri="{FF2B5EF4-FFF2-40B4-BE49-F238E27FC236}">
              <a16:creationId xmlns:a16="http://schemas.microsoft.com/office/drawing/2014/main" id="{66F0EB71-5E5C-4B70-94BE-B0989ECD20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36" name="テキスト ボックス 35">
          <a:extLst>
            <a:ext uri="{FF2B5EF4-FFF2-40B4-BE49-F238E27FC236}">
              <a16:creationId xmlns:a16="http://schemas.microsoft.com/office/drawing/2014/main" id="{F17BDA4A-6D20-42C2-B8EA-436765E400F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37" name="直線コネクタ 36">
          <a:extLst>
            <a:ext uri="{FF2B5EF4-FFF2-40B4-BE49-F238E27FC236}">
              <a16:creationId xmlns:a16="http://schemas.microsoft.com/office/drawing/2014/main" id="{142E9603-6FC8-4D75-B127-AB3A165A470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38" name="テキスト ボックス 37">
          <a:extLst>
            <a:ext uri="{FF2B5EF4-FFF2-40B4-BE49-F238E27FC236}">
              <a16:creationId xmlns:a16="http://schemas.microsoft.com/office/drawing/2014/main" id="{BF94CC85-E56C-4EFD-A4A3-AB5B276029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39" name="直線コネクタ 38">
          <a:extLst>
            <a:ext uri="{FF2B5EF4-FFF2-40B4-BE49-F238E27FC236}">
              <a16:creationId xmlns:a16="http://schemas.microsoft.com/office/drawing/2014/main" id="{0E05DD07-A75A-46B3-8AA0-5E71A22D459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0" name="テキスト ボックス 39">
          <a:extLst>
            <a:ext uri="{FF2B5EF4-FFF2-40B4-BE49-F238E27FC236}">
              <a16:creationId xmlns:a16="http://schemas.microsoft.com/office/drawing/2014/main" id="{F0BD1E42-4A14-46FE-B844-A71BCB33C4D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1" name="直線コネクタ 40">
          <a:extLst>
            <a:ext uri="{FF2B5EF4-FFF2-40B4-BE49-F238E27FC236}">
              <a16:creationId xmlns:a16="http://schemas.microsoft.com/office/drawing/2014/main" id="{62AB4E91-21A1-422A-82C9-861D8F78A6C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2" name="テキスト ボックス 41">
          <a:extLst>
            <a:ext uri="{FF2B5EF4-FFF2-40B4-BE49-F238E27FC236}">
              <a16:creationId xmlns:a16="http://schemas.microsoft.com/office/drawing/2014/main" id="{0C4BFEF7-3373-4D30-9082-70AB826F5C1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3" name="直線コネクタ 42">
          <a:extLst>
            <a:ext uri="{FF2B5EF4-FFF2-40B4-BE49-F238E27FC236}">
              <a16:creationId xmlns:a16="http://schemas.microsoft.com/office/drawing/2014/main" id="{02265CBB-A70E-4B5E-ADD7-FF72F25D7E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4" name="テキスト ボックス 43">
          <a:extLst>
            <a:ext uri="{FF2B5EF4-FFF2-40B4-BE49-F238E27FC236}">
              <a16:creationId xmlns:a16="http://schemas.microsoft.com/office/drawing/2014/main" id="{4FB54C7F-B846-48CB-A10F-AB65C9F39FB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45" name="直線コネクタ 44">
          <a:extLst>
            <a:ext uri="{FF2B5EF4-FFF2-40B4-BE49-F238E27FC236}">
              <a16:creationId xmlns:a16="http://schemas.microsoft.com/office/drawing/2014/main" id="{E6CC4582-EB65-49D6-A85F-6ACE10E83DD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46" name="テキスト ボックス 45">
          <a:extLst>
            <a:ext uri="{FF2B5EF4-FFF2-40B4-BE49-F238E27FC236}">
              <a16:creationId xmlns:a16="http://schemas.microsoft.com/office/drawing/2014/main" id="{A97E49C8-E150-4A2A-AB2F-036A49D8F74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47" name="直線コネクタ 46">
          <a:extLst>
            <a:ext uri="{FF2B5EF4-FFF2-40B4-BE49-F238E27FC236}">
              <a16:creationId xmlns:a16="http://schemas.microsoft.com/office/drawing/2014/main" id="{3DC69EC7-FE94-4FFB-B31E-CC293F64FF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48" name="テキスト ボックス 47">
          <a:extLst>
            <a:ext uri="{FF2B5EF4-FFF2-40B4-BE49-F238E27FC236}">
              <a16:creationId xmlns:a16="http://schemas.microsoft.com/office/drawing/2014/main" id="{0D4CA93B-299E-4C46-85C9-893FC17D2E3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49" name="直線コネクタ 48">
          <a:extLst>
            <a:ext uri="{FF2B5EF4-FFF2-40B4-BE49-F238E27FC236}">
              <a16:creationId xmlns:a16="http://schemas.microsoft.com/office/drawing/2014/main" id="{7847CF7A-DDCD-4171-A512-BC18A19BBE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0" name="【図書館】&#10;有形固定資産減価償却率グラフ枠">
          <a:extLst>
            <a:ext uri="{FF2B5EF4-FFF2-40B4-BE49-F238E27FC236}">
              <a16:creationId xmlns:a16="http://schemas.microsoft.com/office/drawing/2014/main" id="{B72D66CC-ED27-4554-8F1E-150C267A62D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138628</xdr:rowOff>
    </xdr:from>
    <xdr:ext cx="405111" cy="259045"/>
    <xdr:sp macro="" textlink="">
      <xdr:nvSpPr>
        <xdr:cNvPr id="51" name="【図書館】&#10;有形固定資産減価償却率平均値テキスト">
          <a:extLst>
            <a:ext uri="{FF2B5EF4-FFF2-40B4-BE49-F238E27FC236}">
              <a16:creationId xmlns:a16="http://schemas.microsoft.com/office/drawing/2014/main" id="{65426FB0-4255-48BF-B7F8-FDED58DA802E}"/>
            </a:ext>
          </a:extLst>
        </xdr:cNvPr>
        <xdr:cNvSpPr txBox="1"/>
      </xdr:nvSpPr>
      <xdr:spPr>
        <a:xfrm>
          <a:off x="4673600" y="6139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52" name="フローチャート: 判断 51">
          <a:extLst>
            <a:ext uri="{FF2B5EF4-FFF2-40B4-BE49-F238E27FC236}">
              <a16:creationId xmlns:a16="http://schemas.microsoft.com/office/drawing/2014/main" id="{C5060800-ADA6-4875-ACD7-1DAA02513127}"/>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53" name="フローチャート: 判断 52">
          <a:extLst>
            <a:ext uri="{FF2B5EF4-FFF2-40B4-BE49-F238E27FC236}">
              <a16:creationId xmlns:a16="http://schemas.microsoft.com/office/drawing/2014/main" id="{08244713-47D9-4788-8947-106DB44ABD67}"/>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114135</xdr:rowOff>
    </xdr:from>
    <xdr:ext cx="405111" cy="259045"/>
    <xdr:sp macro="" textlink="">
      <xdr:nvSpPr>
        <xdr:cNvPr id="54" name="n_1aveValue【図書館】&#10;有形固定資産減価償却率">
          <a:extLst>
            <a:ext uri="{FF2B5EF4-FFF2-40B4-BE49-F238E27FC236}">
              <a16:creationId xmlns:a16="http://schemas.microsoft.com/office/drawing/2014/main" id="{327815AB-BE31-4B8B-A4E8-32BCA7D674B1}"/>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169092</xdr:rowOff>
    </xdr:from>
    <xdr:to>
      <xdr:col>15</xdr:col>
      <xdr:colOff>101600</xdr:colOff>
      <xdr:row>37</xdr:row>
      <xdr:rowOff>99242</xdr:rowOff>
    </xdr:to>
    <xdr:sp macro="" textlink="">
      <xdr:nvSpPr>
        <xdr:cNvPr id="55" name="フローチャート: 判断 54">
          <a:extLst>
            <a:ext uri="{FF2B5EF4-FFF2-40B4-BE49-F238E27FC236}">
              <a16:creationId xmlns:a16="http://schemas.microsoft.com/office/drawing/2014/main" id="{1519B340-38E3-41BD-B6AD-5492B0F08EB3}"/>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115769</xdr:rowOff>
    </xdr:from>
    <xdr:ext cx="405111" cy="259045"/>
    <xdr:sp macro="" textlink="">
      <xdr:nvSpPr>
        <xdr:cNvPr id="56" name="n_2aveValue【図書館】&#10;有形固定資産減価償却率">
          <a:extLst>
            <a:ext uri="{FF2B5EF4-FFF2-40B4-BE49-F238E27FC236}">
              <a16:creationId xmlns:a16="http://schemas.microsoft.com/office/drawing/2014/main" id="{70873491-AD02-4A79-BC81-A18BCCDC89A0}"/>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144599</xdr:rowOff>
    </xdr:from>
    <xdr:to>
      <xdr:col>10</xdr:col>
      <xdr:colOff>165100</xdr:colOff>
      <xdr:row>37</xdr:row>
      <xdr:rowOff>74749</xdr:rowOff>
    </xdr:to>
    <xdr:sp macro="" textlink="">
      <xdr:nvSpPr>
        <xdr:cNvPr id="57" name="フローチャート: 判断 56">
          <a:extLst>
            <a:ext uri="{FF2B5EF4-FFF2-40B4-BE49-F238E27FC236}">
              <a16:creationId xmlns:a16="http://schemas.microsoft.com/office/drawing/2014/main" id="{70B99E8B-BC32-4D76-A954-BBBB9CC01A74}"/>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91276</xdr:rowOff>
    </xdr:from>
    <xdr:ext cx="405111" cy="259045"/>
    <xdr:sp macro="" textlink="">
      <xdr:nvSpPr>
        <xdr:cNvPr id="58" name="n_3aveValue【図書館】&#10;有形固定資産減価償却率">
          <a:extLst>
            <a:ext uri="{FF2B5EF4-FFF2-40B4-BE49-F238E27FC236}">
              <a16:creationId xmlns:a16="http://schemas.microsoft.com/office/drawing/2014/main" id="{84627F44-8577-44EA-8A2C-D137CA9B7C3D}"/>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123372</xdr:rowOff>
    </xdr:from>
    <xdr:to>
      <xdr:col>6</xdr:col>
      <xdr:colOff>38100</xdr:colOff>
      <xdr:row>37</xdr:row>
      <xdr:rowOff>53522</xdr:rowOff>
    </xdr:to>
    <xdr:sp macro="" textlink="">
      <xdr:nvSpPr>
        <xdr:cNvPr id="59" name="フローチャート: 判断 58">
          <a:extLst>
            <a:ext uri="{FF2B5EF4-FFF2-40B4-BE49-F238E27FC236}">
              <a16:creationId xmlns:a16="http://schemas.microsoft.com/office/drawing/2014/main" id="{EEF8D187-7C4E-4B67-9F66-F6BB0B7536FF}"/>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70049</xdr:rowOff>
    </xdr:from>
    <xdr:ext cx="405111" cy="259045"/>
    <xdr:sp macro="" textlink="">
      <xdr:nvSpPr>
        <xdr:cNvPr id="60" name="n_4aveValue【図書館】&#10;有形固定資産減価償却率">
          <a:extLst>
            <a:ext uri="{FF2B5EF4-FFF2-40B4-BE49-F238E27FC236}">
              <a16:creationId xmlns:a16="http://schemas.microsoft.com/office/drawing/2014/main" id="{2DAC9574-DCA5-4A25-B6D7-9C1237C85328}"/>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1" name="テキスト ボックス 60">
          <a:extLst>
            <a:ext uri="{FF2B5EF4-FFF2-40B4-BE49-F238E27FC236}">
              <a16:creationId xmlns:a16="http://schemas.microsoft.com/office/drawing/2014/main" id="{F06E0435-D1B2-40EA-B3CA-26FB71B80AB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2" name="テキスト ボックス 61">
          <a:extLst>
            <a:ext uri="{FF2B5EF4-FFF2-40B4-BE49-F238E27FC236}">
              <a16:creationId xmlns:a16="http://schemas.microsoft.com/office/drawing/2014/main" id="{50433936-DE88-4711-8426-476B1DC04A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140A7E02-7C09-4329-A572-57E7671D581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3E4D47F5-E9F5-4A00-9D62-9E83814736A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280534C4-EBDD-4D90-B6D5-2129ACC83A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6" name="楕円 65">
          <a:extLst>
            <a:ext uri="{FF2B5EF4-FFF2-40B4-BE49-F238E27FC236}">
              <a16:creationId xmlns:a16="http://schemas.microsoft.com/office/drawing/2014/main" id="{CDAB4942-6A83-4A57-97BD-AEE2126EC0C1}"/>
            </a:ext>
          </a:extLst>
        </xdr:cNvPr>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67" name="【図書館】&#10;有形固定資産減価償却率該当値テキスト">
          <a:extLst>
            <a:ext uri="{FF2B5EF4-FFF2-40B4-BE49-F238E27FC236}">
              <a16:creationId xmlns:a16="http://schemas.microsoft.com/office/drawing/2014/main" id="{F78DAA3F-28AE-45A4-81FD-A6AFE87BD656}"/>
            </a:ext>
          </a:extLst>
        </xdr:cNvPr>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46627</xdr:rowOff>
    </xdr:from>
    <xdr:to>
      <xdr:col>20</xdr:col>
      <xdr:colOff>38100</xdr:colOff>
      <xdr:row>38</xdr:row>
      <xdr:rowOff>148227</xdr:rowOff>
    </xdr:to>
    <xdr:sp macro="" textlink="">
      <xdr:nvSpPr>
        <xdr:cNvPr id="68" name="楕円 67">
          <a:extLst>
            <a:ext uri="{FF2B5EF4-FFF2-40B4-BE49-F238E27FC236}">
              <a16:creationId xmlns:a16="http://schemas.microsoft.com/office/drawing/2014/main" id="{9E34631A-D220-4FE2-AA27-B959E864B495}"/>
            </a:ext>
          </a:extLst>
        </xdr:cNvPr>
        <xdr:cNvSpPr/>
      </xdr:nvSpPr>
      <xdr:spPr>
        <a:xfrm>
          <a:off x="3746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97427</xdr:rowOff>
    </xdr:from>
    <xdr:to>
      <xdr:col>24</xdr:col>
      <xdr:colOff>63500</xdr:colOff>
      <xdr:row>38</xdr:row>
      <xdr:rowOff>133350</xdr:rowOff>
    </xdr:to>
    <xdr:cxnSp macro="">
      <xdr:nvCxnSpPr>
        <xdr:cNvPr id="69" name="直線コネクタ 68">
          <a:extLst>
            <a:ext uri="{FF2B5EF4-FFF2-40B4-BE49-F238E27FC236}">
              <a16:creationId xmlns:a16="http://schemas.microsoft.com/office/drawing/2014/main" id="{17A170F5-2C53-498E-9131-96FFBFB46F54}"/>
            </a:ext>
          </a:extLst>
        </xdr:cNvPr>
        <xdr:cNvCxnSpPr/>
      </xdr:nvCxnSpPr>
      <xdr:spPr>
        <a:xfrm>
          <a:off x="3797300" y="661252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90715</xdr:rowOff>
    </xdr:from>
    <xdr:to>
      <xdr:col>15</xdr:col>
      <xdr:colOff>101600</xdr:colOff>
      <xdr:row>39</xdr:row>
      <xdr:rowOff>20865</xdr:rowOff>
    </xdr:to>
    <xdr:sp macro="" textlink="">
      <xdr:nvSpPr>
        <xdr:cNvPr id="70" name="楕円 69">
          <a:extLst>
            <a:ext uri="{FF2B5EF4-FFF2-40B4-BE49-F238E27FC236}">
              <a16:creationId xmlns:a16="http://schemas.microsoft.com/office/drawing/2014/main" id="{6D6ED88F-4ED2-46B8-8678-C85DCFEB9307}"/>
            </a:ext>
          </a:extLst>
        </xdr:cNvPr>
        <xdr:cNvSpPr/>
      </xdr:nvSpPr>
      <xdr:spPr>
        <a:xfrm>
          <a:off x="2857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97427</xdr:rowOff>
    </xdr:from>
    <xdr:to>
      <xdr:col>19</xdr:col>
      <xdr:colOff>177800</xdr:colOff>
      <xdr:row>38</xdr:row>
      <xdr:rowOff>141515</xdr:rowOff>
    </xdr:to>
    <xdr:cxnSp macro="">
      <xdr:nvCxnSpPr>
        <xdr:cNvPr id="71" name="直線コネクタ 70">
          <a:extLst>
            <a:ext uri="{FF2B5EF4-FFF2-40B4-BE49-F238E27FC236}">
              <a16:creationId xmlns:a16="http://schemas.microsoft.com/office/drawing/2014/main" id="{36F0DA14-100C-4B2E-A38E-FE5C447422C6}"/>
            </a:ext>
          </a:extLst>
        </xdr:cNvPr>
        <xdr:cNvCxnSpPr/>
      </xdr:nvCxnSpPr>
      <xdr:spPr>
        <a:xfrm flipV="1">
          <a:off x="2908300" y="66125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58057</xdr:rowOff>
    </xdr:from>
    <xdr:to>
      <xdr:col>10</xdr:col>
      <xdr:colOff>165100</xdr:colOff>
      <xdr:row>38</xdr:row>
      <xdr:rowOff>159657</xdr:rowOff>
    </xdr:to>
    <xdr:sp macro="" textlink="">
      <xdr:nvSpPr>
        <xdr:cNvPr id="72" name="楕円 71">
          <a:extLst>
            <a:ext uri="{FF2B5EF4-FFF2-40B4-BE49-F238E27FC236}">
              <a16:creationId xmlns:a16="http://schemas.microsoft.com/office/drawing/2014/main" id="{CDD41737-2941-4C74-BA84-9F9C41A97653}"/>
            </a:ext>
          </a:extLst>
        </xdr:cNvPr>
        <xdr:cNvSpPr/>
      </xdr:nvSpPr>
      <xdr:spPr>
        <a:xfrm>
          <a:off x="1968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108857</xdr:rowOff>
    </xdr:from>
    <xdr:to>
      <xdr:col>15</xdr:col>
      <xdr:colOff>50800</xdr:colOff>
      <xdr:row>38</xdr:row>
      <xdr:rowOff>141515</xdr:rowOff>
    </xdr:to>
    <xdr:cxnSp macro="">
      <xdr:nvCxnSpPr>
        <xdr:cNvPr id="73" name="直線コネクタ 72">
          <a:extLst>
            <a:ext uri="{FF2B5EF4-FFF2-40B4-BE49-F238E27FC236}">
              <a16:creationId xmlns:a16="http://schemas.microsoft.com/office/drawing/2014/main" id="{7F03EAD1-02CD-4A0D-A59D-BD0D6351BDD2}"/>
            </a:ext>
          </a:extLst>
        </xdr:cNvPr>
        <xdr:cNvCxnSpPr/>
      </xdr:nvCxnSpPr>
      <xdr:spPr>
        <a:xfrm>
          <a:off x="2019300" y="6623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74" name="楕円 73">
          <a:extLst>
            <a:ext uri="{FF2B5EF4-FFF2-40B4-BE49-F238E27FC236}">
              <a16:creationId xmlns:a16="http://schemas.microsoft.com/office/drawing/2014/main" id="{D3ECECFF-5558-4F7F-A289-8C23D3D65530}"/>
            </a:ext>
          </a:extLst>
        </xdr:cNvPr>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108857</xdr:rowOff>
    </xdr:to>
    <xdr:cxnSp macro="">
      <xdr:nvCxnSpPr>
        <xdr:cNvPr id="75" name="直線コネクタ 74">
          <a:extLst>
            <a:ext uri="{FF2B5EF4-FFF2-40B4-BE49-F238E27FC236}">
              <a16:creationId xmlns:a16="http://schemas.microsoft.com/office/drawing/2014/main" id="{9867D0BF-0123-4092-8D23-A717105106DC}"/>
            </a:ext>
          </a:extLst>
        </xdr:cNvPr>
        <xdr:cNvCxnSpPr/>
      </xdr:nvCxnSpPr>
      <xdr:spPr>
        <a:xfrm>
          <a:off x="1130300" y="6591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139354</xdr:rowOff>
    </xdr:from>
    <xdr:ext cx="405111" cy="259045"/>
    <xdr:sp macro="" textlink="">
      <xdr:nvSpPr>
        <xdr:cNvPr id="76" name="n_1mainValue【図書館】&#10;有形固定資産減価償却率">
          <a:extLst>
            <a:ext uri="{FF2B5EF4-FFF2-40B4-BE49-F238E27FC236}">
              <a16:creationId xmlns:a16="http://schemas.microsoft.com/office/drawing/2014/main" id="{A8E7272E-0119-44A0-B0E4-25D9CA1C1B50}"/>
            </a:ext>
          </a:extLst>
        </xdr:cNvPr>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77" name="n_2mainValue【図書館】&#10;有形固定資産減価償却率">
          <a:extLst>
            <a:ext uri="{FF2B5EF4-FFF2-40B4-BE49-F238E27FC236}">
              <a16:creationId xmlns:a16="http://schemas.microsoft.com/office/drawing/2014/main" id="{94DA7BE7-0120-4F8D-AC90-FCF51D12DE89}"/>
            </a:ext>
          </a:extLst>
        </xdr:cNvPr>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150784</xdr:rowOff>
    </xdr:from>
    <xdr:ext cx="405111" cy="259045"/>
    <xdr:sp macro="" textlink="">
      <xdr:nvSpPr>
        <xdr:cNvPr id="78" name="n_3mainValue【図書館】&#10;有形固定資産減価償却率">
          <a:extLst>
            <a:ext uri="{FF2B5EF4-FFF2-40B4-BE49-F238E27FC236}">
              <a16:creationId xmlns:a16="http://schemas.microsoft.com/office/drawing/2014/main" id="{65C4DD0B-ACA7-42F7-9970-749350EF744A}"/>
            </a:ext>
          </a:extLst>
        </xdr:cNvPr>
        <xdr:cNvSpPr txBox="1"/>
      </xdr:nvSpPr>
      <xdr:spPr>
        <a:xfrm>
          <a:off x="1816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79" name="n_4mainValue【図書館】&#10;有形固定資産減価償却率">
          <a:extLst>
            <a:ext uri="{FF2B5EF4-FFF2-40B4-BE49-F238E27FC236}">
              <a16:creationId xmlns:a16="http://schemas.microsoft.com/office/drawing/2014/main" id="{4A90314E-1CE5-4B9A-84CD-F8C286D49B59}"/>
            </a:ext>
          </a:extLst>
        </xdr:cNvPr>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40913C46-E6E4-49D4-803D-061ABF2396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28</xdr:row>
      <xdr:rowOff>50800</xdr:rowOff>
    </xdr:from>
    <xdr:to>
      <xdr:col>42</xdr:col>
      <xdr:colOff>127000</xdr:colOff>
      <xdr:row>29</xdr:row>
      <xdr:rowOff>133350</xdr:rowOff>
    </xdr:to>
    <xdr:sp macro="" textlink="">
      <xdr:nvSpPr>
        <xdr:cNvPr id="81" name="正方形/長方形 80">
          <a:extLst>
            <a:ext uri="{FF2B5EF4-FFF2-40B4-BE49-F238E27FC236}">
              <a16:creationId xmlns:a16="http://schemas.microsoft.com/office/drawing/2014/main" id="{D4B59E5A-AAE9-4561-9393-0AB934FD0D31}"/>
            </a:ext>
          </a:extLst>
        </xdr:cNvPr>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29</xdr:row>
      <xdr:rowOff>82550</xdr:rowOff>
    </xdr:from>
    <xdr:to>
      <xdr:col>42</xdr:col>
      <xdr:colOff>127000</xdr:colOff>
      <xdr:row>30</xdr:row>
      <xdr:rowOff>165100</xdr:rowOff>
    </xdr:to>
    <xdr:sp macro="" textlink="">
      <xdr:nvSpPr>
        <xdr:cNvPr id="82" name="正方形/長方形 81">
          <a:extLst>
            <a:ext uri="{FF2B5EF4-FFF2-40B4-BE49-F238E27FC236}">
              <a16:creationId xmlns:a16="http://schemas.microsoft.com/office/drawing/2014/main" id="{77D6E8AC-3F16-44C9-827A-59B45541E202}"/>
            </a:ext>
          </a:extLst>
        </xdr:cNvPr>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28</xdr:row>
      <xdr:rowOff>50800</xdr:rowOff>
    </xdr:from>
    <xdr:to>
      <xdr:col>49</xdr:col>
      <xdr:colOff>63500</xdr:colOff>
      <xdr:row>29</xdr:row>
      <xdr:rowOff>133350</xdr:rowOff>
    </xdr:to>
    <xdr:sp macro="" textlink="">
      <xdr:nvSpPr>
        <xdr:cNvPr id="83" name="正方形/長方形 82">
          <a:extLst>
            <a:ext uri="{FF2B5EF4-FFF2-40B4-BE49-F238E27FC236}">
              <a16:creationId xmlns:a16="http://schemas.microsoft.com/office/drawing/2014/main" id="{3B970FF4-3424-44D5-AE21-533B55EF1134}"/>
            </a:ext>
          </a:extLst>
        </xdr:cNvPr>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29</xdr:row>
      <xdr:rowOff>82550</xdr:rowOff>
    </xdr:from>
    <xdr:to>
      <xdr:col>49</xdr:col>
      <xdr:colOff>63500</xdr:colOff>
      <xdr:row>30</xdr:row>
      <xdr:rowOff>165100</xdr:rowOff>
    </xdr:to>
    <xdr:sp macro="" textlink="">
      <xdr:nvSpPr>
        <xdr:cNvPr id="84" name="正方形/長方形 83">
          <a:extLst>
            <a:ext uri="{FF2B5EF4-FFF2-40B4-BE49-F238E27FC236}">
              <a16:creationId xmlns:a16="http://schemas.microsoft.com/office/drawing/2014/main" id="{2B13A97B-7D89-4EE5-B1EF-40DC13FAD658}"/>
            </a:ext>
          </a:extLst>
        </xdr:cNvPr>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406543D4-5F2B-4895-B296-846D4EBF24E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id="{94502994-7A15-4400-91B0-F47C1167946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1A7DA411-7C3D-4983-A97C-92F7AEF7BA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a:extLst>
            <a:ext uri="{FF2B5EF4-FFF2-40B4-BE49-F238E27FC236}">
              <a16:creationId xmlns:a16="http://schemas.microsoft.com/office/drawing/2014/main" id="{9B7B252C-C913-4DE3-B2CE-D24EDFA6333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a:extLst>
            <a:ext uri="{FF2B5EF4-FFF2-40B4-BE49-F238E27FC236}">
              <a16:creationId xmlns:a16="http://schemas.microsoft.com/office/drawing/2014/main" id="{3B37B102-BA3E-4745-AA08-87BED483F75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a:extLst>
            <a:ext uri="{FF2B5EF4-FFF2-40B4-BE49-F238E27FC236}">
              <a16:creationId xmlns:a16="http://schemas.microsoft.com/office/drawing/2014/main" id="{FD6D7529-3B4D-4B76-8493-B57F316662D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a:extLst>
            <a:ext uri="{FF2B5EF4-FFF2-40B4-BE49-F238E27FC236}">
              <a16:creationId xmlns:a16="http://schemas.microsoft.com/office/drawing/2014/main" id="{55B525E8-2729-49D7-8103-450451AC635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a:extLst>
            <a:ext uri="{FF2B5EF4-FFF2-40B4-BE49-F238E27FC236}">
              <a16:creationId xmlns:a16="http://schemas.microsoft.com/office/drawing/2014/main" id="{33AECD72-9A0F-47C4-A865-0258008540F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a:extLst>
            <a:ext uri="{FF2B5EF4-FFF2-40B4-BE49-F238E27FC236}">
              <a16:creationId xmlns:a16="http://schemas.microsoft.com/office/drawing/2014/main" id="{A62714DC-293F-4D0F-ABEE-83421F73FCF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a:extLst>
            <a:ext uri="{FF2B5EF4-FFF2-40B4-BE49-F238E27FC236}">
              <a16:creationId xmlns:a16="http://schemas.microsoft.com/office/drawing/2014/main" id="{257B6469-02A4-48A7-9109-A981131A2BB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a:extLst>
            <a:ext uri="{FF2B5EF4-FFF2-40B4-BE49-F238E27FC236}">
              <a16:creationId xmlns:a16="http://schemas.microsoft.com/office/drawing/2014/main" id="{451B6821-1361-461B-938D-6D08A8AAC88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61A4B906-86D6-4945-8509-9B30A94B0A8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a:extLst>
            <a:ext uri="{FF2B5EF4-FFF2-40B4-BE49-F238E27FC236}">
              <a16:creationId xmlns:a16="http://schemas.microsoft.com/office/drawing/2014/main" id="{A9991A3C-33CA-4424-A25C-22F8DA10BE0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a:extLst>
            <a:ext uri="{FF2B5EF4-FFF2-40B4-BE49-F238E27FC236}">
              <a16:creationId xmlns:a16="http://schemas.microsoft.com/office/drawing/2014/main" id="{4AB64CA7-1F68-403C-8EE8-CA6FB9F4A7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52087</xdr:rowOff>
    </xdr:from>
    <xdr:ext cx="469744" cy="259045"/>
    <xdr:sp macro="" textlink="">
      <xdr:nvSpPr>
        <xdr:cNvPr id="99" name="【図書館】&#10;一人当たり面積平均値テキスト">
          <a:extLst>
            <a:ext uri="{FF2B5EF4-FFF2-40B4-BE49-F238E27FC236}">
              <a16:creationId xmlns:a16="http://schemas.microsoft.com/office/drawing/2014/main" id="{61AD1913-F60E-4481-9B30-08C6C1787EB0}"/>
            </a:ext>
          </a:extLst>
        </xdr:cNvPr>
        <xdr:cNvSpPr txBox="1"/>
      </xdr:nvSpPr>
      <xdr:spPr>
        <a:xfrm>
          <a:off x="10515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00" name="フローチャート: 判断 99">
          <a:extLst>
            <a:ext uri="{FF2B5EF4-FFF2-40B4-BE49-F238E27FC236}">
              <a16:creationId xmlns:a16="http://schemas.microsoft.com/office/drawing/2014/main" id="{5C6073E6-2B2C-4CB3-A029-AB40DF018C34}"/>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01" name="フローチャート: 判断 100">
          <a:extLst>
            <a:ext uri="{FF2B5EF4-FFF2-40B4-BE49-F238E27FC236}">
              <a16:creationId xmlns:a16="http://schemas.microsoft.com/office/drawing/2014/main" id="{BB563ACB-61C9-4386-8AE1-EB2DF53F3729}"/>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56659</xdr:rowOff>
    </xdr:from>
    <xdr:ext cx="469744" cy="259045"/>
    <xdr:sp macro="" textlink="">
      <xdr:nvSpPr>
        <xdr:cNvPr id="102" name="n_1aveValue【図書館】&#10;一人当たり面積">
          <a:extLst>
            <a:ext uri="{FF2B5EF4-FFF2-40B4-BE49-F238E27FC236}">
              <a16:creationId xmlns:a16="http://schemas.microsoft.com/office/drawing/2014/main" id="{AD2AF8A5-3EA0-4BE2-8F85-09E67E58D8C6}"/>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114554</xdr:rowOff>
    </xdr:from>
    <xdr:to>
      <xdr:col>46</xdr:col>
      <xdr:colOff>38100</xdr:colOff>
      <xdr:row>40</xdr:row>
      <xdr:rowOff>44704</xdr:rowOff>
    </xdr:to>
    <xdr:sp macro="" textlink="">
      <xdr:nvSpPr>
        <xdr:cNvPr id="103" name="フローチャート: 判断 102">
          <a:extLst>
            <a:ext uri="{FF2B5EF4-FFF2-40B4-BE49-F238E27FC236}">
              <a16:creationId xmlns:a16="http://schemas.microsoft.com/office/drawing/2014/main" id="{1D2830C0-9A68-4FF5-8BBA-BB74AC049727}"/>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61231</xdr:rowOff>
    </xdr:from>
    <xdr:ext cx="469744" cy="259045"/>
    <xdr:sp macro="" textlink="">
      <xdr:nvSpPr>
        <xdr:cNvPr id="104" name="n_2aveValue【図書館】&#10;一人当たり面積">
          <a:extLst>
            <a:ext uri="{FF2B5EF4-FFF2-40B4-BE49-F238E27FC236}">
              <a16:creationId xmlns:a16="http://schemas.microsoft.com/office/drawing/2014/main" id="{994A5046-C221-483C-B338-5FF09042FC0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119126</xdr:rowOff>
    </xdr:from>
    <xdr:to>
      <xdr:col>41</xdr:col>
      <xdr:colOff>101600</xdr:colOff>
      <xdr:row>40</xdr:row>
      <xdr:rowOff>49276</xdr:rowOff>
    </xdr:to>
    <xdr:sp macro="" textlink="">
      <xdr:nvSpPr>
        <xdr:cNvPr id="105" name="フローチャート: 判断 104">
          <a:extLst>
            <a:ext uri="{FF2B5EF4-FFF2-40B4-BE49-F238E27FC236}">
              <a16:creationId xmlns:a16="http://schemas.microsoft.com/office/drawing/2014/main" id="{2EDD1851-BECF-4172-A2C3-072C99DDD87D}"/>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65803</xdr:rowOff>
    </xdr:from>
    <xdr:ext cx="469744" cy="259045"/>
    <xdr:sp macro="" textlink="">
      <xdr:nvSpPr>
        <xdr:cNvPr id="106" name="n_3aveValue【図書館】&#10;一人当たり面積">
          <a:extLst>
            <a:ext uri="{FF2B5EF4-FFF2-40B4-BE49-F238E27FC236}">
              <a16:creationId xmlns:a16="http://schemas.microsoft.com/office/drawing/2014/main" id="{DF000E79-80C1-4641-A516-40A204758BAB}"/>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123698</xdr:rowOff>
    </xdr:from>
    <xdr:to>
      <xdr:col>36</xdr:col>
      <xdr:colOff>165100</xdr:colOff>
      <xdr:row>40</xdr:row>
      <xdr:rowOff>53848</xdr:rowOff>
    </xdr:to>
    <xdr:sp macro="" textlink="">
      <xdr:nvSpPr>
        <xdr:cNvPr id="107" name="フローチャート: 判断 106">
          <a:extLst>
            <a:ext uri="{FF2B5EF4-FFF2-40B4-BE49-F238E27FC236}">
              <a16:creationId xmlns:a16="http://schemas.microsoft.com/office/drawing/2014/main" id="{4E172178-F0F7-4D0A-84AE-935827B6539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70375</xdr:rowOff>
    </xdr:from>
    <xdr:ext cx="469744" cy="259045"/>
    <xdr:sp macro="" textlink="">
      <xdr:nvSpPr>
        <xdr:cNvPr id="108" name="n_4aveValue【図書館】&#10;一人当たり面積">
          <a:extLst>
            <a:ext uri="{FF2B5EF4-FFF2-40B4-BE49-F238E27FC236}">
              <a16:creationId xmlns:a16="http://schemas.microsoft.com/office/drawing/2014/main" id="{A1E1799E-D9F7-4081-9D8A-EB7C294F6B8B}"/>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CE917580-FFD9-4238-AD34-D4A7A68F1C2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9A10070B-30A0-4088-80B8-8DA193CC83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DF2AB60E-957E-4A99-83CE-0DEA17563E9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CA168C55-0B19-4BF6-8AB9-BFC911924CF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77B5BFEA-3138-4475-8332-F0A32A99842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14" name="楕円 113">
          <a:extLst>
            <a:ext uri="{FF2B5EF4-FFF2-40B4-BE49-F238E27FC236}">
              <a16:creationId xmlns:a16="http://schemas.microsoft.com/office/drawing/2014/main" id="{2E3E91C0-2FC3-4E40-8661-C288167D2C7A}"/>
            </a:ext>
          </a:extLst>
        </xdr:cNvPr>
        <xdr:cNvSpPr/>
      </xdr:nvSpPr>
      <xdr:spPr>
        <a:xfrm>
          <a:off x="104267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138701</xdr:rowOff>
    </xdr:from>
    <xdr:ext cx="469744" cy="259045"/>
    <xdr:sp macro="" textlink="">
      <xdr:nvSpPr>
        <xdr:cNvPr id="115" name="【図書館】&#10;一人当たり面積該当値テキスト">
          <a:extLst>
            <a:ext uri="{FF2B5EF4-FFF2-40B4-BE49-F238E27FC236}">
              <a16:creationId xmlns:a16="http://schemas.microsoft.com/office/drawing/2014/main" id="{984AB85D-DDF8-46A8-8C05-4D308D35AE5B}"/>
            </a:ext>
          </a:extLst>
        </xdr:cNvPr>
        <xdr:cNvSpPr txBox="1"/>
      </xdr:nvSpPr>
      <xdr:spPr>
        <a:xfrm>
          <a:off x="10515600"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155702</xdr:rowOff>
    </xdr:from>
    <xdr:to>
      <xdr:col>50</xdr:col>
      <xdr:colOff>165100</xdr:colOff>
      <xdr:row>40</xdr:row>
      <xdr:rowOff>85852</xdr:rowOff>
    </xdr:to>
    <xdr:sp macro="" textlink="">
      <xdr:nvSpPr>
        <xdr:cNvPr id="116" name="楕円 115">
          <a:extLst>
            <a:ext uri="{FF2B5EF4-FFF2-40B4-BE49-F238E27FC236}">
              <a16:creationId xmlns:a16="http://schemas.microsoft.com/office/drawing/2014/main" id="{F0D7E6F6-4A94-4D8A-8A83-D33BFC57C172}"/>
            </a:ext>
          </a:extLst>
        </xdr:cNvPr>
        <xdr:cNvSpPr/>
      </xdr:nvSpPr>
      <xdr:spPr>
        <a:xfrm>
          <a:off x="9588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35052</xdr:rowOff>
    </xdr:from>
    <xdr:to>
      <xdr:col>55</xdr:col>
      <xdr:colOff>0</xdr:colOff>
      <xdr:row>40</xdr:row>
      <xdr:rowOff>39624</xdr:rowOff>
    </xdr:to>
    <xdr:cxnSp macro="">
      <xdr:nvCxnSpPr>
        <xdr:cNvPr id="117" name="直線コネクタ 116">
          <a:extLst>
            <a:ext uri="{FF2B5EF4-FFF2-40B4-BE49-F238E27FC236}">
              <a16:creationId xmlns:a16="http://schemas.microsoft.com/office/drawing/2014/main" id="{15614FEE-C852-49DC-93C7-D952324822E9}"/>
            </a:ext>
          </a:extLst>
        </xdr:cNvPr>
        <xdr:cNvCxnSpPr/>
      </xdr:nvCxnSpPr>
      <xdr:spPr>
        <a:xfrm>
          <a:off x="9639300" y="689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18" name="楕円 117">
          <a:extLst>
            <a:ext uri="{FF2B5EF4-FFF2-40B4-BE49-F238E27FC236}">
              <a16:creationId xmlns:a16="http://schemas.microsoft.com/office/drawing/2014/main" id="{88166CFB-B1F4-4D28-B477-03171C9E2239}"/>
            </a:ext>
          </a:extLst>
        </xdr:cNvPr>
        <xdr:cNvSpPr/>
      </xdr:nvSpPr>
      <xdr:spPr>
        <a:xfrm>
          <a:off x="8699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35052</xdr:rowOff>
    </xdr:from>
    <xdr:to>
      <xdr:col>50</xdr:col>
      <xdr:colOff>114300</xdr:colOff>
      <xdr:row>40</xdr:row>
      <xdr:rowOff>35052</xdr:rowOff>
    </xdr:to>
    <xdr:cxnSp macro="">
      <xdr:nvCxnSpPr>
        <xdr:cNvPr id="119" name="直線コネクタ 118">
          <a:extLst>
            <a:ext uri="{FF2B5EF4-FFF2-40B4-BE49-F238E27FC236}">
              <a16:creationId xmlns:a16="http://schemas.microsoft.com/office/drawing/2014/main" id="{A7E09522-962E-48D4-97D5-EC8BC2B7761A}"/>
            </a:ext>
          </a:extLst>
        </xdr:cNvPr>
        <xdr:cNvCxnSpPr/>
      </xdr:nvCxnSpPr>
      <xdr:spPr>
        <a:xfrm>
          <a:off x="8750300" y="689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20" name="楕円 119">
          <a:extLst>
            <a:ext uri="{FF2B5EF4-FFF2-40B4-BE49-F238E27FC236}">
              <a16:creationId xmlns:a16="http://schemas.microsoft.com/office/drawing/2014/main" id="{7E6C3AFE-DCD8-4DC4-9FE9-C7FA3A8E2DEF}"/>
            </a:ext>
          </a:extLst>
        </xdr:cNvPr>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35052</xdr:rowOff>
    </xdr:from>
    <xdr:to>
      <xdr:col>45</xdr:col>
      <xdr:colOff>177800</xdr:colOff>
      <xdr:row>40</xdr:row>
      <xdr:rowOff>39624</xdr:rowOff>
    </xdr:to>
    <xdr:cxnSp macro="">
      <xdr:nvCxnSpPr>
        <xdr:cNvPr id="121" name="直線コネクタ 120">
          <a:extLst>
            <a:ext uri="{FF2B5EF4-FFF2-40B4-BE49-F238E27FC236}">
              <a16:creationId xmlns:a16="http://schemas.microsoft.com/office/drawing/2014/main" id="{DB2C6B83-557F-4F86-A47B-C3C5E858417F}"/>
            </a:ext>
          </a:extLst>
        </xdr:cNvPr>
        <xdr:cNvCxnSpPr/>
      </xdr:nvCxnSpPr>
      <xdr:spPr>
        <a:xfrm flipV="1">
          <a:off x="7861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160274</xdr:rowOff>
    </xdr:from>
    <xdr:to>
      <xdr:col>36</xdr:col>
      <xdr:colOff>165100</xdr:colOff>
      <xdr:row>40</xdr:row>
      <xdr:rowOff>90424</xdr:rowOff>
    </xdr:to>
    <xdr:sp macro="" textlink="">
      <xdr:nvSpPr>
        <xdr:cNvPr id="122" name="楕円 121">
          <a:extLst>
            <a:ext uri="{FF2B5EF4-FFF2-40B4-BE49-F238E27FC236}">
              <a16:creationId xmlns:a16="http://schemas.microsoft.com/office/drawing/2014/main" id="{C7B0C9B0-3088-4899-A7DA-4AFE75382CDE}"/>
            </a:ext>
          </a:extLst>
        </xdr:cNvPr>
        <xdr:cNvSpPr/>
      </xdr:nvSpPr>
      <xdr:spPr>
        <a:xfrm>
          <a:off x="6921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39624</xdr:rowOff>
    </xdr:to>
    <xdr:cxnSp macro="">
      <xdr:nvCxnSpPr>
        <xdr:cNvPr id="123" name="直線コネクタ 122">
          <a:extLst>
            <a:ext uri="{FF2B5EF4-FFF2-40B4-BE49-F238E27FC236}">
              <a16:creationId xmlns:a16="http://schemas.microsoft.com/office/drawing/2014/main" id="{8432EE14-A1B0-438F-8E36-68D337CD583E}"/>
            </a:ext>
          </a:extLst>
        </xdr:cNvPr>
        <xdr:cNvCxnSpPr/>
      </xdr:nvCxnSpPr>
      <xdr:spPr>
        <a:xfrm>
          <a:off x="6972300" y="689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76979</xdr:rowOff>
    </xdr:from>
    <xdr:ext cx="469744" cy="259045"/>
    <xdr:sp macro="" textlink="">
      <xdr:nvSpPr>
        <xdr:cNvPr id="124" name="n_1mainValue【図書館】&#10;一人当たり面積">
          <a:extLst>
            <a:ext uri="{FF2B5EF4-FFF2-40B4-BE49-F238E27FC236}">
              <a16:creationId xmlns:a16="http://schemas.microsoft.com/office/drawing/2014/main" id="{04AD2E88-E96C-4AAD-A908-44628C2B08A5}"/>
            </a:ext>
          </a:extLst>
        </xdr:cNvPr>
        <xdr:cNvSpPr txBox="1"/>
      </xdr:nvSpPr>
      <xdr:spPr>
        <a:xfrm>
          <a:off x="93917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76979</xdr:rowOff>
    </xdr:from>
    <xdr:ext cx="469744" cy="259045"/>
    <xdr:sp macro="" textlink="">
      <xdr:nvSpPr>
        <xdr:cNvPr id="125" name="n_2mainValue【図書館】&#10;一人当たり面積">
          <a:extLst>
            <a:ext uri="{FF2B5EF4-FFF2-40B4-BE49-F238E27FC236}">
              <a16:creationId xmlns:a16="http://schemas.microsoft.com/office/drawing/2014/main" id="{97296D9C-9082-41F6-9A90-1D7E6B27C38A}"/>
            </a:ext>
          </a:extLst>
        </xdr:cNvPr>
        <xdr:cNvSpPr txBox="1"/>
      </xdr:nvSpPr>
      <xdr:spPr>
        <a:xfrm>
          <a:off x="8515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81551</xdr:rowOff>
    </xdr:from>
    <xdr:ext cx="469744" cy="259045"/>
    <xdr:sp macro="" textlink="">
      <xdr:nvSpPr>
        <xdr:cNvPr id="126" name="n_3mainValue【図書館】&#10;一人当たり面積">
          <a:extLst>
            <a:ext uri="{FF2B5EF4-FFF2-40B4-BE49-F238E27FC236}">
              <a16:creationId xmlns:a16="http://schemas.microsoft.com/office/drawing/2014/main" id="{BC1BFF7B-7824-4B8A-8336-F9D521383B1B}"/>
            </a:ext>
          </a:extLst>
        </xdr:cNvPr>
        <xdr:cNvSpPr txBox="1"/>
      </xdr:nvSpPr>
      <xdr:spPr>
        <a:xfrm>
          <a:off x="7626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81551</xdr:rowOff>
    </xdr:from>
    <xdr:ext cx="469744" cy="259045"/>
    <xdr:sp macro="" textlink="">
      <xdr:nvSpPr>
        <xdr:cNvPr id="127" name="n_4mainValue【図書館】&#10;一人当たり面積">
          <a:extLst>
            <a:ext uri="{FF2B5EF4-FFF2-40B4-BE49-F238E27FC236}">
              <a16:creationId xmlns:a16="http://schemas.microsoft.com/office/drawing/2014/main" id="{5DEEE86F-3271-413F-B10A-8146BE4254F1}"/>
            </a:ext>
          </a:extLst>
        </xdr:cNvPr>
        <xdr:cNvSpPr txBox="1"/>
      </xdr:nvSpPr>
      <xdr:spPr>
        <a:xfrm>
          <a:off x="6737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05AAAE5C-DF5B-47E6-BCD2-64E11F4BB5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50</xdr:row>
      <xdr:rowOff>88900</xdr:rowOff>
    </xdr:from>
    <xdr:to>
      <xdr:col>12</xdr:col>
      <xdr:colOff>0</xdr:colOff>
      <xdr:row>52</xdr:row>
      <xdr:rowOff>0</xdr:rowOff>
    </xdr:to>
    <xdr:sp macro="" textlink="">
      <xdr:nvSpPr>
        <xdr:cNvPr id="129" name="正方形/長方形 128">
          <a:extLst>
            <a:ext uri="{FF2B5EF4-FFF2-40B4-BE49-F238E27FC236}">
              <a16:creationId xmlns:a16="http://schemas.microsoft.com/office/drawing/2014/main" id="{088AEECC-FF86-491E-8521-370F83F89281}"/>
            </a:ext>
          </a:extLst>
        </xdr:cNvPr>
        <xdr:cNvSpPr/>
      </xdr:nvSpPr>
      <xdr:spPr>
        <a:xfrm>
          <a:off x="76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51</xdr:row>
      <xdr:rowOff>120650</xdr:rowOff>
    </xdr:from>
    <xdr:to>
      <xdr:col>12</xdr:col>
      <xdr:colOff>0</xdr:colOff>
      <xdr:row>53</xdr:row>
      <xdr:rowOff>31750</xdr:rowOff>
    </xdr:to>
    <xdr:sp macro="" textlink="">
      <xdr:nvSpPr>
        <xdr:cNvPr id="130" name="正方形/長方形 129">
          <a:extLst>
            <a:ext uri="{FF2B5EF4-FFF2-40B4-BE49-F238E27FC236}">
              <a16:creationId xmlns:a16="http://schemas.microsoft.com/office/drawing/2014/main" id="{E0B2E219-C4F4-47D1-A927-1AB0BFD69E0C}"/>
            </a:ext>
          </a:extLst>
        </xdr:cNvPr>
        <xdr:cNvSpPr/>
      </xdr:nvSpPr>
      <xdr:spPr>
        <a:xfrm>
          <a:off x="76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50</xdr:row>
      <xdr:rowOff>88900</xdr:rowOff>
    </xdr:from>
    <xdr:to>
      <xdr:col>18</xdr:col>
      <xdr:colOff>127000</xdr:colOff>
      <xdr:row>52</xdr:row>
      <xdr:rowOff>0</xdr:rowOff>
    </xdr:to>
    <xdr:sp macro="" textlink="">
      <xdr:nvSpPr>
        <xdr:cNvPr id="131" name="正方形/長方形 130">
          <a:extLst>
            <a:ext uri="{FF2B5EF4-FFF2-40B4-BE49-F238E27FC236}">
              <a16:creationId xmlns:a16="http://schemas.microsoft.com/office/drawing/2014/main" id="{BB6695E6-E9CB-46B4-9842-53C5D317A36B}"/>
            </a:ext>
          </a:extLst>
        </xdr:cNvPr>
        <xdr:cNvSpPr/>
      </xdr:nvSpPr>
      <xdr:spPr>
        <a:xfrm>
          <a:off x="20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51</xdr:row>
      <xdr:rowOff>120650</xdr:rowOff>
    </xdr:from>
    <xdr:to>
      <xdr:col>18</xdr:col>
      <xdr:colOff>127000</xdr:colOff>
      <xdr:row>53</xdr:row>
      <xdr:rowOff>31750</xdr:rowOff>
    </xdr:to>
    <xdr:sp macro="" textlink="">
      <xdr:nvSpPr>
        <xdr:cNvPr id="132" name="正方形/長方形 131">
          <a:extLst>
            <a:ext uri="{FF2B5EF4-FFF2-40B4-BE49-F238E27FC236}">
              <a16:creationId xmlns:a16="http://schemas.microsoft.com/office/drawing/2014/main" id="{BFFE4AC3-CFBF-476D-97DD-E264F1C6332D}"/>
            </a:ext>
          </a:extLst>
        </xdr:cNvPr>
        <xdr:cNvSpPr/>
      </xdr:nvSpPr>
      <xdr:spPr>
        <a:xfrm>
          <a:off x="20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1293843F-CF2B-47D9-8F19-0BE68B9DB29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CD399E85-CBBF-42C7-8568-56545DB46B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C2369A1B-DC95-4879-B824-088A3398FE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6" name="テキスト ボックス 135">
          <a:extLst>
            <a:ext uri="{FF2B5EF4-FFF2-40B4-BE49-F238E27FC236}">
              <a16:creationId xmlns:a16="http://schemas.microsoft.com/office/drawing/2014/main" id="{617FC404-72AF-4C2F-9C31-01F6C449749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D1E885E5-DEB7-400D-926C-81FAACF4123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8" name="テキスト ボックス 137">
          <a:extLst>
            <a:ext uri="{FF2B5EF4-FFF2-40B4-BE49-F238E27FC236}">
              <a16:creationId xmlns:a16="http://schemas.microsoft.com/office/drawing/2014/main" id="{81C7A43D-3AD1-43BE-A92C-D77807ED9D7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C5FCBEAC-B04E-463F-8C37-F36EF63CFAA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52B8AAD2-32A8-4398-828D-159862F9309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26441865-CC39-433D-A570-0760C5F3FB3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6B4B0C50-BB05-42F4-BC58-4C109046771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FF002EEF-305F-4ACD-9D2F-993897A0D0E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1985EF67-4076-4F3E-878A-AC836F4123F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19540595-D369-4FC8-BB18-203AB3DE276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6" name="テキスト ボックス 145">
          <a:extLst>
            <a:ext uri="{FF2B5EF4-FFF2-40B4-BE49-F238E27FC236}">
              <a16:creationId xmlns:a16="http://schemas.microsoft.com/office/drawing/2014/main" id="{0B56BEA0-0CF9-45BE-AA2F-B52D0DBC82A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E0EE561B-96FF-4967-8978-911126991E8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8" name="テキスト ボックス 147">
          <a:extLst>
            <a:ext uri="{FF2B5EF4-FFF2-40B4-BE49-F238E27FC236}">
              <a16:creationId xmlns:a16="http://schemas.microsoft.com/office/drawing/2014/main" id="{1434F960-DA08-47FC-8DC8-5F4CE20FF4A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65BA284B-4DEE-4B21-A7FA-291FE1D6EA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27322</xdr:rowOff>
    </xdr:from>
    <xdr:ext cx="405111" cy="259045"/>
    <xdr:sp macro="" textlink="">
      <xdr:nvSpPr>
        <xdr:cNvPr id="150" name="【体育館・プール】&#10;有形固定資産減価償却率平均値テキスト">
          <a:extLst>
            <a:ext uri="{FF2B5EF4-FFF2-40B4-BE49-F238E27FC236}">
              <a16:creationId xmlns:a16="http://schemas.microsoft.com/office/drawing/2014/main" id="{F5A56BC8-3DAA-42AB-BF50-C93B89892600}"/>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51" name="フローチャート: 判断 150">
          <a:extLst>
            <a:ext uri="{FF2B5EF4-FFF2-40B4-BE49-F238E27FC236}">
              <a16:creationId xmlns:a16="http://schemas.microsoft.com/office/drawing/2014/main" id="{7CBEE4DD-19C4-434D-833E-EE2F52AC39A8}"/>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52" name="フローチャート: 判断 151">
          <a:extLst>
            <a:ext uri="{FF2B5EF4-FFF2-40B4-BE49-F238E27FC236}">
              <a16:creationId xmlns:a16="http://schemas.microsoft.com/office/drawing/2014/main" id="{960380F9-C3E0-4D63-BB08-25F95096C736}"/>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161942</xdr:rowOff>
    </xdr:from>
    <xdr:ext cx="405111" cy="259045"/>
    <xdr:sp macro="" textlink="">
      <xdr:nvSpPr>
        <xdr:cNvPr id="153" name="n_1aveValue【体育館・プール】&#10;有形固定資産減価償却率">
          <a:extLst>
            <a:ext uri="{FF2B5EF4-FFF2-40B4-BE49-F238E27FC236}">
              <a16:creationId xmlns:a16="http://schemas.microsoft.com/office/drawing/2014/main" id="{2EE40ECB-6F49-4401-ACAA-3B8EFFBF7373}"/>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19685</xdr:rowOff>
    </xdr:from>
    <xdr:to>
      <xdr:col>15</xdr:col>
      <xdr:colOff>101600</xdr:colOff>
      <xdr:row>60</xdr:row>
      <xdr:rowOff>121285</xdr:rowOff>
    </xdr:to>
    <xdr:sp macro="" textlink="">
      <xdr:nvSpPr>
        <xdr:cNvPr id="154" name="フローチャート: 判断 153">
          <a:extLst>
            <a:ext uri="{FF2B5EF4-FFF2-40B4-BE49-F238E27FC236}">
              <a16:creationId xmlns:a16="http://schemas.microsoft.com/office/drawing/2014/main" id="{B4CA6363-3F9D-4C5E-AA38-6AEEF5714EDA}"/>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137812</xdr:rowOff>
    </xdr:from>
    <xdr:ext cx="405111" cy="259045"/>
    <xdr:sp macro="" textlink="">
      <xdr:nvSpPr>
        <xdr:cNvPr id="155" name="n_2aveValue【体育館・プール】&#10;有形固定資産減価償却率">
          <a:extLst>
            <a:ext uri="{FF2B5EF4-FFF2-40B4-BE49-F238E27FC236}">
              <a16:creationId xmlns:a16="http://schemas.microsoft.com/office/drawing/2014/main" id="{8B2A5C40-5DD2-41B7-9E94-CACECC6C9A5D}"/>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8255</xdr:rowOff>
    </xdr:from>
    <xdr:to>
      <xdr:col>10</xdr:col>
      <xdr:colOff>165100</xdr:colOff>
      <xdr:row>60</xdr:row>
      <xdr:rowOff>109855</xdr:rowOff>
    </xdr:to>
    <xdr:sp macro="" textlink="">
      <xdr:nvSpPr>
        <xdr:cNvPr id="156" name="フローチャート: 判断 155">
          <a:extLst>
            <a:ext uri="{FF2B5EF4-FFF2-40B4-BE49-F238E27FC236}">
              <a16:creationId xmlns:a16="http://schemas.microsoft.com/office/drawing/2014/main" id="{9A318D35-FF6F-41E6-9778-2C5A6A9C4F9A}"/>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100982</xdr:rowOff>
    </xdr:from>
    <xdr:ext cx="405111" cy="259045"/>
    <xdr:sp macro="" textlink="">
      <xdr:nvSpPr>
        <xdr:cNvPr id="157" name="n_3aveValue【体育館・プール】&#10;有形固定資産減価償却率">
          <a:extLst>
            <a:ext uri="{FF2B5EF4-FFF2-40B4-BE49-F238E27FC236}">
              <a16:creationId xmlns:a16="http://schemas.microsoft.com/office/drawing/2014/main" id="{43203687-9497-431C-9705-02130E22EF93}"/>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158750</xdr:rowOff>
    </xdr:from>
    <xdr:to>
      <xdr:col>6</xdr:col>
      <xdr:colOff>38100</xdr:colOff>
      <xdr:row>60</xdr:row>
      <xdr:rowOff>88900</xdr:rowOff>
    </xdr:to>
    <xdr:sp macro="" textlink="">
      <xdr:nvSpPr>
        <xdr:cNvPr id="158" name="フローチャート: 判断 157">
          <a:extLst>
            <a:ext uri="{FF2B5EF4-FFF2-40B4-BE49-F238E27FC236}">
              <a16:creationId xmlns:a16="http://schemas.microsoft.com/office/drawing/2014/main" id="{52DAEE82-F6AA-4813-BA64-148C310C6286}"/>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80027</xdr:rowOff>
    </xdr:from>
    <xdr:ext cx="405111" cy="259045"/>
    <xdr:sp macro="" textlink="">
      <xdr:nvSpPr>
        <xdr:cNvPr id="159" name="n_4aveValue【体育館・プール】&#10;有形固定資産減価償却率">
          <a:extLst>
            <a:ext uri="{FF2B5EF4-FFF2-40B4-BE49-F238E27FC236}">
              <a16:creationId xmlns:a16="http://schemas.microsoft.com/office/drawing/2014/main" id="{382B9321-DA05-4C12-A414-ADF67EE6FD3B}"/>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631261EC-E6BC-4F04-9DAA-C91C688BBF6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DE022E0E-57C8-43F7-BBCA-64DF50E131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E32FBFFE-1B0B-4060-8706-FFA60E8923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4251B6D7-72E6-4BBE-81D8-013DCF62338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9EC053A7-F01F-4D20-B2D4-B66E3179F3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165" name="楕円 164">
          <a:extLst>
            <a:ext uri="{FF2B5EF4-FFF2-40B4-BE49-F238E27FC236}">
              <a16:creationId xmlns:a16="http://schemas.microsoft.com/office/drawing/2014/main" id="{D7082B08-C23A-479F-A141-7E89C4088C03}"/>
            </a:ext>
          </a:extLst>
        </xdr:cNvPr>
        <xdr:cNvSpPr/>
      </xdr:nvSpPr>
      <xdr:spPr>
        <a:xfrm>
          <a:off x="4584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72407</xdr:rowOff>
    </xdr:from>
    <xdr:ext cx="405111" cy="259045"/>
    <xdr:sp macro="" textlink="">
      <xdr:nvSpPr>
        <xdr:cNvPr id="166" name="【体育館・プール】&#10;有形固定資産減価償却率該当値テキスト">
          <a:extLst>
            <a:ext uri="{FF2B5EF4-FFF2-40B4-BE49-F238E27FC236}">
              <a16:creationId xmlns:a16="http://schemas.microsoft.com/office/drawing/2014/main" id="{E10ADE2A-EEF7-48EE-8D77-E0ABB72468CB}"/>
            </a:ext>
          </a:extLst>
        </xdr:cNvPr>
        <xdr:cNvSpPr txBox="1"/>
      </xdr:nvSpPr>
      <xdr:spPr>
        <a:xfrm>
          <a:off x="4673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67" name="楕円 166">
          <a:extLst>
            <a:ext uri="{FF2B5EF4-FFF2-40B4-BE49-F238E27FC236}">
              <a16:creationId xmlns:a16="http://schemas.microsoft.com/office/drawing/2014/main" id="{25673568-C066-4DD7-89B1-0EC2CF2525EC}"/>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144780</xdr:rowOff>
    </xdr:to>
    <xdr:cxnSp macro="">
      <xdr:nvCxnSpPr>
        <xdr:cNvPr id="168" name="直線コネクタ 167">
          <a:extLst>
            <a:ext uri="{FF2B5EF4-FFF2-40B4-BE49-F238E27FC236}">
              <a16:creationId xmlns:a16="http://schemas.microsoft.com/office/drawing/2014/main" id="{848EC03A-ABD3-4459-842A-011F9E05F428}"/>
            </a:ext>
          </a:extLst>
        </xdr:cNvPr>
        <xdr:cNvCxnSpPr/>
      </xdr:nvCxnSpPr>
      <xdr:spPr>
        <a:xfrm>
          <a:off x="3797300" y="103898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69" name="楕円 168">
          <a:extLst>
            <a:ext uri="{FF2B5EF4-FFF2-40B4-BE49-F238E27FC236}">
              <a16:creationId xmlns:a16="http://schemas.microsoft.com/office/drawing/2014/main" id="{979C67E5-029B-4853-898F-E333B3FDE654}"/>
            </a:ext>
          </a:extLst>
        </xdr:cNvPr>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102870</xdr:rowOff>
    </xdr:to>
    <xdr:cxnSp macro="">
      <xdr:nvCxnSpPr>
        <xdr:cNvPr id="170" name="直線コネクタ 169">
          <a:extLst>
            <a:ext uri="{FF2B5EF4-FFF2-40B4-BE49-F238E27FC236}">
              <a16:creationId xmlns:a16="http://schemas.microsoft.com/office/drawing/2014/main" id="{8A814E7A-CE56-411B-BE15-C378785AB1A2}"/>
            </a:ext>
          </a:extLst>
        </xdr:cNvPr>
        <xdr:cNvCxnSpPr/>
      </xdr:nvCxnSpPr>
      <xdr:spPr>
        <a:xfrm>
          <a:off x="2908300" y="103670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xdr:rowOff>
    </xdr:from>
    <xdr:to>
      <xdr:col>10</xdr:col>
      <xdr:colOff>165100</xdr:colOff>
      <xdr:row>60</xdr:row>
      <xdr:rowOff>109855</xdr:rowOff>
    </xdr:to>
    <xdr:sp macro="" textlink="">
      <xdr:nvSpPr>
        <xdr:cNvPr id="171" name="楕円 170">
          <a:extLst>
            <a:ext uri="{FF2B5EF4-FFF2-40B4-BE49-F238E27FC236}">
              <a16:creationId xmlns:a16="http://schemas.microsoft.com/office/drawing/2014/main" id="{752EDA13-7121-4B74-9F88-AB7D23730A78}"/>
            </a:ext>
          </a:extLst>
        </xdr:cNvPr>
        <xdr:cNvSpPr/>
      </xdr:nvSpPr>
      <xdr:spPr>
        <a:xfrm>
          <a:off x="1968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59055</xdr:rowOff>
    </xdr:from>
    <xdr:to>
      <xdr:col>15</xdr:col>
      <xdr:colOff>50800</xdr:colOff>
      <xdr:row>60</xdr:row>
      <xdr:rowOff>80010</xdr:rowOff>
    </xdr:to>
    <xdr:cxnSp macro="">
      <xdr:nvCxnSpPr>
        <xdr:cNvPr id="172" name="直線コネクタ 171">
          <a:extLst>
            <a:ext uri="{FF2B5EF4-FFF2-40B4-BE49-F238E27FC236}">
              <a16:creationId xmlns:a16="http://schemas.microsoft.com/office/drawing/2014/main" id="{1DD50866-E483-4177-8A60-1E26733DDCA9}"/>
            </a:ext>
          </a:extLst>
        </xdr:cNvPr>
        <xdr:cNvCxnSpPr/>
      </xdr:nvCxnSpPr>
      <xdr:spPr>
        <a:xfrm>
          <a:off x="2019300" y="103460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156845</xdr:rowOff>
    </xdr:from>
    <xdr:to>
      <xdr:col>6</xdr:col>
      <xdr:colOff>38100</xdr:colOff>
      <xdr:row>60</xdr:row>
      <xdr:rowOff>86995</xdr:rowOff>
    </xdr:to>
    <xdr:sp macro="" textlink="">
      <xdr:nvSpPr>
        <xdr:cNvPr id="173" name="楕円 172">
          <a:extLst>
            <a:ext uri="{FF2B5EF4-FFF2-40B4-BE49-F238E27FC236}">
              <a16:creationId xmlns:a16="http://schemas.microsoft.com/office/drawing/2014/main" id="{5469C022-68DC-4B59-BF74-C71D16FFA80C}"/>
            </a:ext>
          </a:extLst>
        </xdr:cNvPr>
        <xdr:cNvSpPr/>
      </xdr:nvSpPr>
      <xdr:spPr>
        <a:xfrm>
          <a:off x="1079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36195</xdr:rowOff>
    </xdr:from>
    <xdr:to>
      <xdr:col>10</xdr:col>
      <xdr:colOff>114300</xdr:colOff>
      <xdr:row>60</xdr:row>
      <xdr:rowOff>59055</xdr:rowOff>
    </xdr:to>
    <xdr:cxnSp macro="">
      <xdr:nvCxnSpPr>
        <xdr:cNvPr id="174" name="直線コネクタ 173">
          <a:extLst>
            <a:ext uri="{FF2B5EF4-FFF2-40B4-BE49-F238E27FC236}">
              <a16:creationId xmlns:a16="http://schemas.microsoft.com/office/drawing/2014/main" id="{B7571580-426D-40C8-B3F9-A712ACF49CFA}"/>
            </a:ext>
          </a:extLst>
        </xdr:cNvPr>
        <xdr:cNvCxnSpPr/>
      </xdr:nvCxnSpPr>
      <xdr:spPr>
        <a:xfrm>
          <a:off x="1130300" y="103231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170197</xdr:rowOff>
    </xdr:from>
    <xdr:ext cx="405111" cy="259045"/>
    <xdr:sp macro="" textlink="">
      <xdr:nvSpPr>
        <xdr:cNvPr id="175" name="n_1mainValue【体育館・プール】&#10;有形固定資産減価償却率">
          <a:extLst>
            <a:ext uri="{FF2B5EF4-FFF2-40B4-BE49-F238E27FC236}">
              <a16:creationId xmlns:a16="http://schemas.microsoft.com/office/drawing/2014/main" id="{85922F2F-1F06-4320-8A00-3C5EBAB77D3D}"/>
            </a:ext>
          </a:extLst>
        </xdr:cNvPr>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76" name="n_2mainValue【体育館・プール】&#10;有形固定資産減価償却率">
          <a:extLst>
            <a:ext uri="{FF2B5EF4-FFF2-40B4-BE49-F238E27FC236}">
              <a16:creationId xmlns:a16="http://schemas.microsoft.com/office/drawing/2014/main" id="{52F0E7EF-BCCF-43BE-BE02-12E26365C0F2}"/>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77" name="n_3mainValue【体育館・プール】&#10;有形固定資産減価償却率">
          <a:extLst>
            <a:ext uri="{FF2B5EF4-FFF2-40B4-BE49-F238E27FC236}">
              <a16:creationId xmlns:a16="http://schemas.microsoft.com/office/drawing/2014/main" id="{FC831302-5683-4224-99D7-E4DEF29C8775}"/>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178" name="n_4mainValue【体育館・プール】&#10;有形固定資産減価償却率">
          <a:extLst>
            <a:ext uri="{FF2B5EF4-FFF2-40B4-BE49-F238E27FC236}">
              <a16:creationId xmlns:a16="http://schemas.microsoft.com/office/drawing/2014/main" id="{D15609CB-7CEE-4535-9CB2-2A122F8AC868}"/>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E0744E71-E613-4140-A894-32D059621A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50</xdr:row>
      <xdr:rowOff>88900</xdr:rowOff>
    </xdr:from>
    <xdr:to>
      <xdr:col>42</xdr:col>
      <xdr:colOff>127000</xdr:colOff>
      <xdr:row>52</xdr:row>
      <xdr:rowOff>0</xdr:rowOff>
    </xdr:to>
    <xdr:sp macro="" textlink="">
      <xdr:nvSpPr>
        <xdr:cNvPr id="180" name="正方形/長方形 179">
          <a:extLst>
            <a:ext uri="{FF2B5EF4-FFF2-40B4-BE49-F238E27FC236}">
              <a16:creationId xmlns:a16="http://schemas.microsoft.com/office/drawing/2014/main" id="{F005E446-58FD-4A91-B668-45F3A6213A64}"/>
            </a:ext>
          </a:extLst>
        </xdr:cNvPr>
        <xdr:cNvSpPr/>
      </xdr:nvSpPr>
      <xdr:spPr>
        <a:xfrm>
          <a:off x="660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51</xdr:row>
      <xdr:rowOff>120650</xdr:rowOff>
    </xdr:from>
    <xdr:to>
      <xdr:col>42</xdr:col>
      <xdr:colOff>127000</xdr:colOff>
      <xdr:row>53</xdr:row>
      <xdr:rowOff>31750</xdr:rowOff>
    </xdr:to>
    <xdr:sp macro="" textlink="">
      <xdr:nvSpPr>
        <xdr:cNvPr id="181" name="正方形/長方形 180">
          <a:extLst>
            <a:ext uri="{FF2B5EF4-FFF2-40B4-BE49-F238E27FC236}">
              <a16:creationId xmlns:a16="http://schemas.microsoft.com/office/drawing/2014/main" id="{8A7FF8D7-EEA2-4DE2-BDFA-DD212F1BD257}"/>
            </a:ext>
          </a:extLst>
        </xdr:cNvPr>
        <xdr:cNvSpPr/>
      </xdr:nvSpPr>
      <xdr:spPr>
        <a:xfrm>
          <a:off x="660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50</xdr:row>
      <xdr:rowOff>88900</xdr:rowOff>
    </xdr:from>
    <xdr:to>
      <xdr:col>49</xdr:col>
      <xdr:colOff>63500</xdr:colOff>
      <xdr:row>52</xdr:row>
      <xdr:rowOff>0</xdr:rowOff>
    </xdr:to>
    <xdr:sp macro="" textlink="">
      <xdr:nvSpPr>
        <xdr:cNvPr id="182" name="正方形/長方形 181">
          <a:extLst>
            <a:ext uri="{FF2B5EF4-FFF2-40B4-BE49-F238E27FC236}">
              <a16:creationId xmlns:a16="http://schemas.microsoft.com/office/drawing/2014/main" id="{AF001577-4FFC-47FE-9389-85ACC677A674}"/>
            </a:ext>
          </a:extLst>
        </xdr:cNvPr>
        <xdr:cNvSpPr/>
      </xdr:nvSpPr>
      <xdr:spPr>
        <a:xfrm>
          <a:off x="78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51</xdr:row>
      <xdr:rowOff>120650</xdr:rowOff>
    </xdr:from>
    <xdr:to>
      <xdr:col>49</xdr:col>
      <xdr:colOff>63500</xdr:colOff>
      <xdr:row>53</xdr:row>
      <xdr:rowOff>31750</xdr:rowOff>
    </xdr:to>
    <xdr:sp macro="" textlink="">
      <xdr:nvSpPr>
        <xdr:cNvPr id="183" name="正方形/長方形 182">
          <a:extLst>
            <a:ext uri="{FF2B5EF4-FFF2-40B4-BE49-F238E27FC236}">
              <a16:creationId xmlns:a16="http://schemas.microsoft.com/office/drawing/2014/main" id="{3B240ACF-1280-474D-9A21-82C2D44B375C}"/>
            </a:ext>
          </a:extLst>
        </xdr:cNvPr>
        <xdr:cNvSpPr/>
      </xdr:nvSpPr>
      <xdr:spPr>
        <a:xfrm>
          <a:off x="78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D8FFA2E3-F979-4C42-BDE3-E9158D1DFA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2E163BA9-11B8-4D05-8449-9D12A2706A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2F8F8360-5945-4E42-9121-9C7C8B7C4BC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a:extLst>
            <a:ext uri="{FF2B5EF4-FFF2-40B4-BE49-F238E27FC236}">
              <a16:creationId xmlns:a16="http://schemas.microsoft.com/office/drawing/2014/main" id="{67C14C07-B555-41A9-BAF6-27888ED0341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a:extLst>
            <a:ext uri="{FF2B5EF4-FFF2-40B4-BE49-F238E27FC236}">
              <a16:creationId xmlns:a16="http://schemas.microsoft.com/office/drawing/2014/main" id="{2823BD6D-C852-4191-8ADE-4061E1C857B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a:extLst>
            <a:ext uri="{FF2B5EF4-FFF2-40B4-BE49-F238E27FC236}">
              <a16:creationId xmlns:a16="http://schemas.microsoft.com/office/drawing/2014/main" id="{2176D470-86C2-443F-BBD8-4FD0FDB3C2E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a:extLst>
            <a:ext uri="{FF2B5EF4-FFF2-40B4-BE49-F238E27FC236}">
              <a16:creationId xmlns:a16="http://schemas.microsoft.com/office/drawing/2014/main" id="{8D3E4E71-54F2-4C53-94DD-2A9A74B836F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a:extLst>
            <a:ext uri="{FF2B5EF4-FFF2-40B4-BE49-F238E27FC236}">
              <a16:creationId xmlns:a16="http://schemas.microsoft.com/office/drawing/2014/main" id="{5BEC5D22-754E-4686-8A25-57A99F58C02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a:extLst>
            <a:ext uri="{FF2B5EF4-FFF2-40B4-BE49-F238E27FC236}">
              <a16:creationId xmlns:a16="http://schemas.microsoft.com/office/drawing/2014/main" id="{221CD231-3B9A-4A89-A096-970E2ADB3CB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a:extLst>
            <a:ext uri="{FF2B5EF4-FFF2-40B4-BE49-F238E27FC236}">
              <a16:creationId xmlns:a16="http://schemas.microsoft.com/office/drawing/2014/main" id="{644EFECF-1ACF-4225-9A26-78EFEE5391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a:extLst>
            <a:ext uri="{FF2B5EF4-FFF2-40B4-BE49-F238E27FC236}">
              <a16:creationId xmlns:a16="http://schemas.microsoft.com/office/drawing/2014/main" id="{26C01A58-176B-4591-8ED3-9EFE1A01FBC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a:extLst>
            <a:ext uri="{FF2B5EF4-FFF2-40B4-BE49-F238E27FC236}">
              <a16:creationId xmlns:a16="http://schemas.microsoft.com/office/drawing/2014/main" id="{64F54845-3C38-4CDB-81F7-5E22D102D6F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a:extLst>
            <a:ext uri="{FF2B5EF4-FFF2-40B4-BE49-F238E27FC236}">
              <a16:creationId xmlns:a16="http://schemas.microsoft.com/office/drawing/2014/main" id="{5A9FD5EE-A21E-4FC1-9878-EDBB6D0C0CC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389441BE-2A2E-4402-9F43-BDBEE75E42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a:extLst>
            <a:ext uri="{FF2B5EF4-FFF2-40B4-BE49-F238E27FC236}">
              <a16:creationId xmlns:a16="http://schemas.microsoft.com/office/drawing/2014/main" id="{89187CD2-C21D-4927-8A87-2DB1C7A73A3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a:extLst>
            <a:ext uri="{FF2B5EF4-FFF2-40B4-BE49-F238E27FC236}">
              <a16:creationId xmlns:a16="http://schemas.microsoft.com/office/drawing/2014/main" id="{54F54D63-85DF-4561-9741-3133544B48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00" name="【体育館・プール】&#10;一人当たり面積平均値テキスト">
          <a:extLst>
            <a:ext uri="{FF2B5EF4-FFF2-40B4-BE49-F238E27FC236}">
              <a16:creationId xmlns:a16="http://schemas.microsoft.com/office/drawing/2014/main" id="{2999965A-5EFE-4F76-9EB7-7C6C1ABA18CA}"/>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01" name="フローチャート: 判断 200">
          <a:extLst>
            <a:ext uri="{FF2B5EF4-FFF2-40B4-BE49-F238E27FC236}">
              <a16:creationId xmlns:a16="http://schemas.microsoft.com/office/drawing/2014/main" id="{C669DC81-3173-4A30-A9C7-5A6EE5D54287}"/>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02" name="フローチャート: 判断 201">
          <a:extLst>
            <a:ext uri="{FF2B5EF4-FFF2-40B4-BE49-F238E27FC236}">
              <a16:creationId xmlns:a16="http://schemas.microsoft.com/office/drawing/2014/main" id="{CEB9B269-821C-47F9-BDC4-A0B114390E61}"/>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131843</xdr:rowOff>
    </xdr:from>
    <xdr:ext cx="469744" cy="259045"/>
    <xdr:sp macro="" textlink="">
      <xdr:nvSpPr>
        <xdr:cNvPr id="203" name="n_1aveValue【体育館・プール】&#10;一人当たり面積">
          <a:extLst>
            <a:ext uri="{FF2B5EF4-FFF2-40B4-BE49-F238E27FC236}">
              <a16:creationId xmlns:a16="http://schemas.microsoft.com/office/drawing/2014/main" id="{DD41E786-AC0C-4D2B-90ED-CC788D7D5F16}"/>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44069</xdr:rowOff>
    </xdr:from>
    <xdr:to>
      <xdr:col>46</xdr:col>
      <xdr:colOff>38100</xdr:colOff>
      <xdr:row>63</xdr:row>
      <xdr:rowOff>145669</xdr:rowOff>
    </xdr:to>
    <xdr:sp macro="" textlink="">
      <xdr:nvSpPr>
        <xdr:cNvPr id="204" name="フローチャート: 判断 203">
          <a:extLst>
            <a:ext uri="{FF2B5EF4-FFF2-40B4-BE49-F238E27FC236}">
              <a16:creationId xmlns:a16="http://schemas.microsoft.com/office/drawing/2014/main" id="{AA1FB3C3-B24E-43EE-9F4F-5BFBE544B975}"/>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136796</xdr:rowOff>
    </xdr:from>
    <xdr:ext cx="469744" cy="259045"/>
    <xdr:sp macro="" textlink="">
      <xdr:nvSpPr>
        <xdr:cNvPr id="205" name="n_2aveValue【体育館・プール】&#10;一人当たり面積">
          <a:extLst>
            <a:ext uri="{FF2B5EF4-FFF2-40B4-BE49-F238E27FC236}">
              <a16:creationId xmlns:a16="http://schemas.microsoft.com/office/drawing/2014/main" id="{AD3C43A2-4872-4827-8DAE-BF7FC7E0E4E5}"/>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53594</xdr:rowOff>
    </xdr:from>
    <xdr:to>
      <xdr:col>41</xdr:col>
      <xdr:colOff>101600</xdr:colOff>
      <xdr:row>63</xdr:row>
      <xdr:rowOff>155194</xdr:rowOff>
    </xdr:to>
    <xdr:sp macro="" textlink="">
      <xdr:nvSpPr>
        <xdr:cNvPr id="206" name="フローチャート: 判断 205">
          <a:extLst>
            <a:ext uri="{FF2B5EF4-FFF2-40B4-BE49-F238E27FC236}">
              <a16:creationId xmlns:a16="http://schemas.microsoft.com/office/drawing/2014/main" id="{239E204E-8289-4F32-94B4-7C5032296DD5}"/>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146321</xdr:rowOff>
    </xdr:from>
    <xdr:ext cx="469744" cy="259045"/>
    <xdr:sp macro="" textlink="">
      <xdr:nvSpPr>
        <xdr:cNvPr id="207" name="n_3aveValue【体育館・プール】&#10;一人当たり面積">
          <a:extLst>
            <a:ext uri="{FF2B5EF4-FFF2-40B4-BE49-F238E27FC236}">
              <a16:creationId xmlns:a16="http://schemas.microsoft.com/office/drawing/2014/main" id="{1957B32E-540C-4C29-B9CE-1B22BA9E236E}"/>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65786</xdr:rowOff>
    </xdr:from>
    <xdr:to>
      <xdr:col>36</xdr:col>
      <xdr:colOff>165100</xdr:colOff>
      <xdr:row>63</xdr:row>
      <xdr:rowOff>167386</xdr:rowOff>
    </xdr:to>
    <xdr:sp macro="" textlink="">
      <xdr:nvSpPr>
        <xdr:cNvPr id="208" name="フローチャート: 判断 207">
          <a:extLst>
            <a:ext uri="{FF2B5EF4-FFF2-40B4-BE49-F238E27FC236}">
              <a16:creationId xmlns:a16="http://schemas.microsoft.com/office/drawing/2014/main" id="{73624BD6-AA08-4B8A-905D-2026DB637E4A}"/>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12463</xdr:rowOff>
    </xdr:from>
    <xdr:ext cx="469744" cy="259045"/>
    <xdr:sp macro="" textlink="">
      <xdr:nvSpPr>
        <xdr:cNvPr id="209" name="n_4aveValue【体育館・プール】&#10;一人当たり面積">
          <a:extLst>
            <a:ext uri="{FF2B5EF4-FFF2-40B4-BE49-F238E27FC236}">
              <a16:creationId xmlns:a16="http://schemas.microsoft.com/office/drawing/2014/main" id="{AE26F702-FCDF-4745-A090-20A1522E39E3}"/>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BCFC86AA-CFDD-4269-9D30-2FA0BA973C8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5BFF0E85-9819-4130-9DB1-F0BE3D6B3B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F5D57DBA-0FA9-47C1-B628-832615CD26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445A8F92-A010-4C6D-8931-E9FB02DCE3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82DD6EAA-0DB1-4EAA-9A26-F67D353F4F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84455</xdr:rowOff>
    </xdr:from>
    <xdr:to>
      <xdr:col>55</xdr:col>
      <xdr:colOff>50800</xdr:colOff>
      <xdr:row>57</xdr:row>
      <xdr:rowOff>14605</xdr:rowOff>
    </xdr:to>
    <xdr:sp macro="" textlink="">
      <xdr:nvSpPr>
        <xdr:cNvPr id="215" name="楕円 214">
          <a:extLst>
            <a:ext uri="{FF2B5EF4-FFF2-40B4-BE49-F238E27FC236}">
              <a16:creationId xmlns:a16="http://schemas.microsoft.com/office/drawing/2014/main" id="{D094AC1A-373A-4422-B95C-F4EBA4220B6B}"/>
            </a:ext>
          </a:extLst>
        </xdr:cNvPr>
        <xdr:cNvSpPr/>
      </xdr:nvSpPr>
      <xdr:spPr>
        <a:xfrm>
          <a:off x="104267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94632</xdr:rowOff>
    </xdr:from>
    <xdr:ext cx="469744" cy="259045"/>
    <xdr:sp macro="" textlink="">
      <xdr:nvSpPr>
        <xdr:cNvPr id="216" name="【体育館・プール】&#10;一人当たり面積該当値テキスト">
          <a:extLst>
            <a:ext uri="{FF2B5EF4-FFF2-40B4-BE49-F238E27FC236}">
              <a16:creationId xmlns:a16="http://schemas.microsoft.com/office/drawing/2014/main" id="{2592197E-C6E7-426A-8832-09EB394AAD5A}"/>
            </a:ext>
          </a:extLst>
        </xdr:cNvPr>
        <xdr:cNvSpPr txBox="1"/>
      </xdr:nvSpPr>
      <xdr:spPr>
        <a:xfrm>
          <a:off x="10515600" y="952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66929</xdr:rowOff>
    </xdr:from>
    <xdr:to>
      <xdr:col>50</xdr:col>
      <xdr:colOff>165100</xdr:colOff>
      <xdr:row>56</xdr:row>
      <xdr:rowOff>168529</xdr:rowOff>
    </xdr:to>
    <xdr:sp macro="" textlink="">
      <xdr:nvSpPr>
        <xdr:cNvPr id="217" name="楕円 216">
          <a:extLst>
            <a:ext uri="{FF2B5EF4-FFF2-40B4-BE49-F238E27FC236}">
              <a16:creationId xmlns:a16="http://schemas.microsoft.com/office/drawing/2014/main" id="{5645DF69-E9FC-4FA9-AB26-9F80B471B130}"/>
            </a:ext>
          </a:extLst>
        </xdr:cNvPr>
        <xdr:cNvSpPr/>
      </xdr:nvSpPr>
      <xdr:spPr>
        <a:xfrm>
          <a:off x="9588500" y="96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117729</xdr:rowOff>
    </xdr:from>
    <xdr:to>
      <xdr:col>55</xdr:col>
      <xdr:colOff>0</xdr:colOff>
      <xdr:row>56</xdr:row>
      <xdr:rowOff>135255</xdr:rowOff>
    </xdr:to>
    <xdr:cxnSp macro="">
      <xdr:nvCxnSpPr>
        <xdr:cNvPr id="218" name="直線コネクタ 217">
          <a:extLst>
            <a:ext uri="{FF2B5EF4-FFF2-40B4-BE49-F238E27FC236}">
              <a16:creationId xmlns:a16="http://schemas.microsoft.com/office/drawing/2014/main" id="{B18A4A32-36D8-4540-B44F-7DEFB644C8F5}"/>
            </a:ext>
          </a:extLst>
        </xdr:cNvPr>
        <xdr:cNvCxnSpPr/>
      </xdr:nvCxnSpPr>
      <xdr:spPr>
        <a:xfrm>
          <a:off x="9639300" y="9718929"/>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75311</xdr:rowOff>
    </xdr:from>
    <xdr:to>
      <xdr:col>46</xdr:col>
      <xdr:colOff>38100</xdr:colOff>
      <xdr:row>57</xdr:row>
      <xdr:rowOff>5461</xdr:rowOff>
    </xdr:to>
    <xdr:sp macro="" textlink="">
      <xdr:nvSpPr>
        <xdr:cNvPr id="219" name="楕円 218">
          <a:extLst>
            <a:ext uri="{FF2B5EF4-FFF2-40B4-BE49-F238E27FC236}">
              <a16:creationId xmlns:a16="http://schemas.microsoft.com/office/drawing/2014/main" id="{93CDB99E-ACD5-4EC8-9BED-8DEDA7B38C68}"/>
            </a:ext>
          </a:extLst>
        </xdr:cNvPr>
        <xdr:cNvSpPr/>
      </xdr:nvSpPr>
      <xdr:spPr>
        <a:xfrm>
          <a:off x="8699500" y="967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117729</xdr:rowOff>
    </xdr:from>
    <xdr:to>
      <xdr:col>50</xdr:col>
      <xdr:colOff>114300</xdr:colOff>
      <xdr:row>56</xdr:row>
      <xdr:rowOff>126111</xdr:rowOff>
    </xdr:to>
    <xdr:cxnSp macro="">
      <xdr:nvCxnSpPr>
        <xdr:cNvPr id="220" name="直線コネクタ 219">
          <a:extLst>
            <a:ext uri="{FF2B5EF4-FFF2-40B4-BE49-F238E27FC236}">
              <a16:creationId xmlns:a16="http://schemas.microsoft.com/office/drawing/2014/main" id="{922B3291-FDA8-4F6D-846C-5C265D7557D5}"/>
            </a:ext>
          </a:extLst>
        </xdr:cNvPr>
        <xdr:cNvCxnSpPr/>
      </xdr:nvCxnSpPr>
      <xdr:spPr>
        <a:xfrm flipV="1">
          <a:off x="8750300" y="971892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77597</xdr:rowOff>
    </xdr:from>
    <xdr:to>
      <xdr:col>41</xdr:col>
      <xdr:colOff>101600</xdr:colOff>
      <xdr:row>57</xdr:row>
      <xdr:rowOff>7747</xdr:rowOff>
    </xdr:to>
    <xdr:sp macro="" textlink="">
      <xdr:nvSpPr>
        <xdr:cNvPr id="221" name="楕円 220">
          <a:extLst>
            <a:ext uri="{FF2B5EF4-FFF2-40B4-BE49-F238E27FC236}">
              <a16:creationId xmlns:a16="http://schemas.microsoft.com/office/drawing/2014/main" id="{25511968-F9F2-4A36-B752-523C0E92F20E}"/>
            </a:ext>
          </a:extLst>
        </xdr:cNvPr>
        <xdr:cNvSpPr/>
      </xdr:nvSpPr>
      <xdr:spPr>
        <a:xfrm>
          <a:off x="7810500" y="96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126111</xdr:rowOff>
    </xdr:from>
    <xdr:to>
      <xdr:col>45</xdr:col>
      <xdr:colOff>177800</xdr:colOff>
      <xdr:row>56</xdr:row>
      <xdr:rowOff>128397</xdr:rowOff>
    </xdr:to>
    <xdr:cxnSp macro="">
      <xdr:nvCxnSpPr>
        <xdr:cNvPr id="222" name="直線コネクタ 221">
          <a:extLst>
            <a:ext uri="{FF2B5EF4-FFF2-40B4-BE49-F238E27FC236}">
              <a16:creationId xmlns:a16="http://schemas.microsoft.com/office/drawing/2014/main" id="{04DC527D-A89E-40F5-997F-B6397BE25BCA}"/>
            </a:ext>
          </a:extLst>
        </xdr:cNvPr>
        <xdr:cNvCxnSpPr/>
      </xdr:nvCxnSpPr>
      <xdr:spPr>
        <a:xfrm flipV="1">
          <a:off x="7861300" y="972731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111506</xdr:rowOff>
    </xdr:from>
    <xdr:to>
      <xdr:col>36</xdr:col>
      <xdr:colOff>165100</xdr:colOff>
      <xdr:row>64</xdr:row>
      <xdr:rowOff>41656</xdr:rowOff>
    </xdr:to>
    <xdr:sp macro="" textlink="">
      <xdr:nvSpPr>
        <xdr:cNvPr id="223" name="楕円 222">
          <a:extLst>
            <a:ext uri="{FF2B5EF4-FFF2-40B4-BE49-F238E27FC236}">
              <a16:creationId xmlns:a16="http://schemas.microsoft.com/office/drawing/2014/main" id="{CDCB6FAF-FF94-4F26-B7E1-65EE73D16C13}"/>
            </a:ext>
          </a:extLst>
        </xdr:cNvPr>
        <xdr:cNvSpPr/>
      </xdr:nvSpPr>
      <xdr:spPr>
        <a:xfrm>
          <a:off x="6921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128397</xdr:rowOff>
    </xdr:from>
    <xdr:to>
      <xdr:col>41</xdr:col>
      <xdr:colOff>50800</xdr:colOff>
      <xdr:row>63</xdr:row>
      <xdr:rowOff>162306</xdr:rowOff>
    </xdr:to>
    <xdr:cxnSp macro="">
      <xdr:nvCxnSpPr>
        <xdr:cNvPr id="224" name="直線コネクタ 223">
          <a:extLst>
            <a:ext uri="{FF2B5EF4-FFF2-40B4-BE49-F238E27FC236}">
              <a16:creationId xmlns:a16="http://schemas.microsoft.com/office/drawing/2014/main" id="{5C88994D-C243-42A5-95C8-319ED10B98E1}"/>
            </a:ext>
          </a:extLst>
        </xdr:cNvPr>
        <xdr:cNvCxnSpPr/>
      </xdr:nvCxnSpPr>
      <xdr:spPr>
        <a:xfrm flipV="1">
          <a:off x="6972300" y="9729597"/>
          <a:ext cx="889000" cy="123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13606</xdr:rowOff>
    </xdr:from>
    <xdr:ext cx="469744" cy="259045"/>
    <xdr:sp macro="" textlink="">
      <xdr:nvSpPr>
        <xdr:cNvPr id="225" name="n_1mainValue【体育館・プール】&#10;一人当たり面積">
          <a:extLst>
            <a:ext uri="{FF2B5EF4-FFF2-40B4-BE49-F238E27FC236}">
              <a16:creationId xmlns:a16="http://schemas.microsoft.com/office/drawing/2014/main" id="{7562F630-2551-42D8-8084-541D581B475F}"/>
            </a:ext>
          </a:extLst>
        </xdr:cNvPr>
        <xdr:cNvSpPr txBox="1"/>
      </xdr:nvSpPr>
      <xdr:spPr>
        <a:xfrm>
          <a:off x="9391727" y="944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21988</xdr:rowOff>
    </xdr:from>
    <xdr:ext cx="469744" cy="259045"/>
    <xdr:sp macro="" textlink="">
      <xdr:nvSpPr>
        <xdr:cNvPr id="226" name="n_2mainValue【体育館・プール】&#10;一人当たり面積">
          <a:extLst>
            <a:ext uri="{FF2B5EF4-FFF2-40B4-BE49-F238E27FC236}">
              <a16:creationId xmlns:a16="http://schemas.microsoft.com/office/drawing/2014/main" id="{7F7F8564-D2F1-4463-8906-CBEBD5D34BE3}"/>
            </a:ext>
          </a:extLst>
        </xdr:cNvPr>
        <xdr:cNvSpPr txBox="1"/>
      </xdr:nvSpPr>
      <xdr:spPr>
        <a:xfrm>
          <a:off x="8515427" y="945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24274</xdr:rowOff>
    </xdr:from>
    <xdr:ext cx="469744" cy="259045"/>
    <xdr:sp macro="" textlink="">
      <xdr:nvSpPr>
        <xdr:cNvPr id="227" name="n_3mainValue【体育館・プール】&#10;一人当たり面積">
          <a:extLst>
            <a:ext uri="{FF2B5EF4-FFF2-40B4-BE49-F238E27FC236}">
              <a16:creationId xmlns:a16="http://schemas.microsoft.com/office/drawing/2014/main" id="{377A298D-7C8B-4E9A-81FF-0206E6B811B9}"/>
            </a:ext>
          </a:extLst>
        </xdr:cNvPr>
        <xdr:cNvSpPr txBox="1"/>
      </xdr:nvSpPr>
      <xdr:spPr>
        <a:xfrm>
          <a:off x="7626427" y="94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32783</xdr:rowOff>
    </xdr:from>
    <xdr:ext cx="469744" cy="259045"/>
    <xdr:sp macro="" textlink="">
      <xdr:nvSpPr>
        <xdr:cNvPr id="228" name="n_4mainValue【体育館・プール】&#10;一人当たり面積">
          <a:extLst>
            <a:ext uri="{FF2B5EF4-FFF2-40B4-BE49-F238E27FC236}">
              <a16:creationId xmlns:a16="http://schemas.microsoft.com/office/drawing/2014/main" id="{6BEB2800-5BD1-4BE3-8EFD-F563BE87F599}"/>
            </a:ext>
          </a:extLst>
        </xdr:cNvPr>
        <xdr:cNvSpPr txBox="1"/>
      </xdr:nvSpPr>
      <xdr:spPr>
        <a:xfrm>
          <a:off x="6737427" y="110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A29B1B0D-3007-4B6B-9EFA-FD9539FBFD1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230" name="正方形/長方形 229">
          <a:extLst>
            <a:ext uri="{FF2B5EF4-FFF2-40B4-BE49-F238E27FC236}">
              <a16:creationId xmlns:a16="http://schemas.microsoft.com/office/drawing/2014/main" id="{195FA953-5F14-49E9-B4BD-9F562346296B}"/>
            </a:ext>
          </a:extLst>
        </xdr:cNvPr>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231" name="正方形/長方形 230">
          <a:extLst>
            <a:ext uri="{FF2B5EF4-FFF2-40B4-BE49-F238E27FC236}">
              <a16:creationId xmlns:a16="http://schemas.microsoft.com/office/drawing/2014/main" id="{0FD2C631-08C5-4997-A40D-F929754B8DF5}"/>
            </a:ext>
          </a:extLst>
        </xdr:cNvPr>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232" name="正方形/長方形 231">
          <a:extLst>
            <a:ext uri="{FF2B5EF4-FFF2-40B4-BE49-F238E27FC236}">
              <a16:creationId xmlns:a16="http://schemas.microsoft.com/office/drawing/2014/main" id="{5BC682C5-6B2F-46E6-BCA6-F607BD334DA5}"/>
            </a:ext>
          </a:extLst>
        </xdr:cNvPr>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233" name="正方形/長方形 232">
          <a:extLst>
            <a:ext uri="{FF2B5EF4-FFF2-40B4-BE49-F238E27FC236}">
              <a16:creationId xmlns:a16="http://schemas.microsoft.com/office/drawing/2014/main" id="{58D8BE4C-3D47-45C7-A782-1CF49715AF54}"/>
            </a:ext>
          </a:extLst>
        </xdr:cNvPr>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B72CAA67-84F8-456C-BC90-5F2A0EC8B3D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4581FAB2-9F81-42AA-A348-C4519D5647A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FD44D634-8A8C-4862-BED7-4B46CF64E01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117C6E46-1AFF-4BFB-99B1-79A23CFBAAA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a:extLst>
            <a:ext uri="{FF2B5EF4-FFF2-40B4-BE49-F238E27FC236}">
              <a16:creationId xmlns:a16="http://schemas.microsoft.com/office/drawing/2014/main" id="{95169414-9334-46CF-8937-8D6A294DCE0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9" name="テキスト ボックス 238">
          <a:extLst>
            <a:ext uri="{FF2B5EF4-FFF2-40B4-BE49-F238E27FC236}">
              <a16:creationId xmlns:a16="http://schemas.microsoft.com/office/drawing/2014/main" id="{A99A2652-4746-4AAA-8CAE-B5621DD39A0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a:extLst>
            <a:ext uri="{FF2B5EF4-FFF2-40B4-BE49-F238E27FC236}">
              <a16:creationId xmlns:a16="http://schemas.microsoft.com/office/drawing/2014/main" id="{B96B070C-B316-46D9-97F9-CCFB2D306E6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id="{A75562CD-73A9-4FD4-ADC3-114C0C2B1D0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a:extLst>
            <a:ext uri="{FF2B5EF4-FFF2-40B4-BE49-F238E27FC236}">
              <a16:creationId xmlns:a16="http://schemas.microsoft.com/office/drawing/2014/main" id="{F1EF99CB-2C9C-4E7F-AD6B-994E3BFE2F7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id="{C9C0A49C-2078-4E95-87D2-734B2F66ED5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a:extLst>
            <a:ext uri="{FF2B5EF4-FFF2-40B4-BE49-F238E27FC236}">
              <a16:creationId xmlns:a16="http://schemas.microsoft.com/office/drawing/2014/main" id="{74981746-4305-427B-B089-BCCC6CA7B72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id="{6690E3F2-80CC-4F29-BEA6-259D5E4CF8E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a:extLst>
            <a:ext uri="{FF2B5EF4-FFF2-40B4-BE49-F238E27FC236}">
              <a16:creationId xmlns:a16="http://schemas.microsoft.com/office/drawing/2014/main" id="{5D9745C6-9EAD-45EA-8D3B-436D727A08F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7" name="テキスト ボックス 246">
          <a:extLst>
            <a:ext uri="{FF2B5EF4-FFF2-40B4-BE49-F238E27FC236}">
              <a16:creationId xmlns:a16="http://schemas.microsoft.com/office/drawing/2014/main" id="{558F4EE5-62FF-403B-A07A-A5578126078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a:extLst>
            <a:ext uri="{FF2B5EF4-FFF2-40B4-BE49-F238E27FC236}">
              <a16:creationId xmlns:a16="http://schemas.microsoft.com/office/drawing/2014/main" id="{B278F5C5-8B4A-4A17-BA58-8352B6907E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9" name="テキスト ボックス 248">
          <a:extLst>
            <a:ext uri="{FF2B5EF4-FFF2-40B4-BE49-F238E27FC236}">
              <a16:creationId xmlns:a16="http://schemas.microsoft.com/office/drawing/2014/main" id="{FCB47549-B6A0-4D4D-97C5-C5AA25A319E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福祉施設】&#10;有形固定資産減価償却率グラフ枠">
          <a:extLst>
            <a:ext uri="{FF2B5EF4-FFF2-40B4-BE49-F238E27FC236}">
              <a16:creationId xmlns:a16="http://schemas.microsoft.com/office/drawing/2014/main" id="{4033AD0B-2F89-4AA3-BE67-3CA46390DB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251" name="【福祉施設】&#10;有形固定資産減価償却率平均値テキスト">
          <a:extLst>
            <a:ext uri="{FF2B5EF4-FFF2-40B4-BE49-F238E27FC236}">
              <a16:creationId xmlns:a16="http://schemas.microsoft.com/office/drawing/2014/main" id="{311CF07C-D88A-4B60-96E9-97750238A7ED}"/>
            </a:ext>
          </a:extLst>
        </xdr:cNvPr>
        <xdr:cNvSpPr txBox="1"/>
      </xdr:nvSpPr>
      <xdr:spPr>
        <a:xfrm>
          <a:off x="46736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52" name="フローチャート: 判断 251">
          <a:extLst>
            <a:ext uri="{FF2B5EF4-FFF2-40B4-BE49-F238E27FC236}">
              <a16:creationId xmlns:a16="http://schemas.microsoft.com/office/drawing/2014/main" id="{38E47713-222B-47B5-B182-786923A128D6}"/>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53" name="フローチャート: 判断 252">
          <a:extLst>
            <a:ext uri="{FF2B5EF4-FFF2-40B4-BE49-F238E27FC236}">
              <a16:creationId xmlns:a16="http://schemas.microsoft.com/office/drawing/2014/main" id="{8CF4D062-6167-4C48-8F80-955123E2CAE5}"/>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76852</xdr:rowOff>
    </xdr:from>
    <xdr:ext cx="405111" cy="259045"/>
    <xdr:sp macro="" textlink="">
      <xdr:nvSpPr>
        <xdr:cNvPr id="254" name="n_1aveValue【福祉施設】&#10;有形固定資産減価償却率">
          <a:extLst>
            <a:ext uri="{FF2B5EF4-FFF2-40B4-BE49-F238E27FC236}">
              <a16:creationId xmlns:a16="http://schemas.microsoft.com/office/drawing/2014/main" id="{6C01EC3E-6B5C-46F4-925C-AA61A6D820AF}"/>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105411</xdr:rowOff>
    </xdr:from>
    <xdr:to>
      <xdr:col>15</xdr:col>
      <xdr:colOff>101600</xdr:colOff>
      <xdr:row>82</xdr:row>
      <xdr:rowOff>35561</xdr:rowOff>
    </xdr:to>
    <xdr:sp macro="" textlink="">
      <xdr:nvSpPr>
        <xdr:cNvPr id="255" name="フローチャート: 判断 254">
          <a:extLst>
            <a:ext uri="{FF2B5EF4-FFF2-40B4-BE49-F238E27FC236}">
              <a16:creationId xmlns:a16="http://schemas.microsoft.com/office/drawing/2014/main" id="{3B3D7AD8-700E-4965-BBDB-98BE0AC1141B}"/>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52088</xdr:rowOff>
    </xdr:from>
    <xdr:ext cx="405111" cy="259045"/>
    <xdr:sp macro="" textlink="">
      <xdr:nvSpPr>
        <xdr:cNvPr id="256" name="n_2aveValue【福祉施設】&#10;有形固定資産減価償却率">
          <a:extLst>
            <a:ext uri="{FF2B5EF4-FFF2-40B4-BE49-F238E27FC236}">
              <a16:creationId xmlns:a16="http://schemas.microsoft.com/office/drawing/2014/main" id="{5EE5F674-9FAB-4B4E-8F78-9CDA51380AF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67311</xdr:rowOff>
    </xdr:from>
    <xdr:to>
      <xdr:col>10</xdr:col>
      <xdr:colOff>165100</xdr:colOff>
      <xdr:row>81</xdr:row>
      <xdr:rowOff>168911</xdr:rowOff>
    </xdr:to>
    <xdr:sp macro="" textlink="">
      <xdr:nvSpPr>
        <xdr:cNvPr id="257" name="フローチャート: 判断 256">
          <a:extLst>
            <a:ext uri="{FF2B5EF4-FFF2-40B4-BE49-F238E27FC236}">
              <a16:creationId xmlns:a16="http://schemas.microsoft.com/office/drawing/2014/main" id="{EE5130E6-B8D7-40E6-A2AD-73D3E1089425}"/>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13988</xdr:rowOff>
    </xdr:from>
    <xdr:ext cx="405111" cy="259045"/>
    <xdr:sp macro="" textlink="">
      <xdr:nvSpPr>
        <xdr:cNvPr id="258" name="n_3aveValue【福祉施設】&#10;有形固定資産減価償却率">
          <a:extLst>
            <a:ext uri="{FF2B5EF4-FFF2-40B4-BE49-F238E27FC236}">
              <a16:creationId xmlns:a16="http://schemas.microsoft.com/office/drawing/2014/main" id="{B5DA32EC-6BB1-48CC-B90F-B8B9AA7699DA}"/>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95886</xdr:rowOff>
    </xdr:from>
    <xdr:to>
      <xdr:col>6</xdr:col>
      <xdr:colOff>38100</xdr:colOff>
      <xdr:row>82</xdr:row>
      <xdr:rowOff>26036</xdr:rowOff>
    </xdr:to>
    <xdr:sp macro="" textlink="">
      <xdr:nvSpPr>
        <xdr:cNvPr id="259" name="フローチャート: 判断 258">
          <a:extLst>
            <a:ext uri="{FF2B5EF4-FFF2-40B4-BE49-F238E27FC236}">
              <a16:creationId xmlns:a16="http://schemas.microsoft.com/office/drawing/2014/main" id="{871505F0-4378-4E3A-848C-040CE0A31A3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42563</xdr:rowOff>
    </xdr:from>
    <xdr:ext cx="405111" cy="259045"/>
    <xdr:sp macro="" textlink="">
      <xdr:nvSpPr>
        <xdr:cNvPr id="260" name="n_4aveValue【福祉施設】&#10;有形固定資産減価償却率">
          <a:extLst>
            <a:ext uri="{FF2B5EF4-FFF2-40B4-BE49-F238E27FC236}">
              <a16:creationId xmlns:a16="http://schemas.microsoft.com/office/drawing/2014/main" id="{EFB75D7A-655B-4844-A77D-E3AD516A311A}"/>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476435FD-7841-4231-B235-1833D94198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11806E63-B03F-413A-B271-23D553EA04E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4A048462-CB3C-43D4-BE57-27CAC1D95AE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E86DDCAC-4655-42E6-B23F-280B8C74415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1B33426E-D7C3-4B6F-BFA9-4BE05399DAD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128270</xdr:rowOff>
    </xdr:from>
    <xdr:to>
      <xdr:col>24</xdr:col>
      <xdr:colOff>114300</xdr:colOff>
      <xdr:row>85</xdr:row>
      <xdr:rowOff>58420</xdr:rowOff>
    </xdr:to>
    <xdr:sp macro="" textlink="">
      <xdr:nvSpPr>
        <xdr:cNvPr id="266" name="楕円 265">
          <a:extLst>
            <a:ext uri="{FF2B5EF4-FFF2-40B4-BE49-F238E27FC236}">
              <a16:creationId xmlns:a16="http://schemas.microsoft.com/office/drawing/2014/main" id="{DE5114BD-B936-4B6D-8ACF-4078B364C433}"/>
            </a:ext>
          </a:extLst>
        </xdr:cNvPr>
        <xdr:cNvSpPr/>
      </xdr:nvSpPr>
      <xdr:spPr>
        <a:xfrm>
          <a:off x="4584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106697</xdr:rowOff>
    </xdr:from>
    <xdr:ext cx="405111" cy="259045"/>
    <xdr:sp macro="" textlink="">
      <xdr:nvSpPr>
        <xdr:cNvPr id="267" name="【福祉施設】&#10;有形固定資産減価償却率該当値テキスト">
          <a:extLst>
            <a:ext uri="{FF2B5EF4-FFF2-40B4-BE49-F238E27FC236}">
              <a16:creationId xmlns:a16="http://schemas.microsoft.com/office/drawing/2014/main" id="{BD536B2C-10C5-470D-A20C-02046C6C1AA9}"/>
            </a:ext>
          </a:extLst>
        </xdr:cNvPr>
        <xdr:cNvSpPr txBox="1"/>
      </xdr:nvSpPr>
      <xdr:spPr>
        <a:xfrm>
          <a:off x="4673600"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99695</xdr:rowOff>
    </xdr:from>
    <xdr:to>
      <xdr:col>20</xdr:col>
      <xdr:colOff>38100</xdr:colOff>
      <xdr:row>85</xdr:row>
      <xdr:rowOff>29845</xdr:rowOff>
    </xdr:to>
    <xdr:sp macro="" textlink="">
      <xdr:nvSpPr>
        <xdr:cNvPr id="268" name="楕円 267">
          <a:extLst>
            <a:ext uri="{FF2B5EF4-FFF2-40B4-BE49-F238E27FC236}">
              <a16:creationId xmlns:a16="http://schemas.microsoft.com/office/drawing/2014/main" id="{2986CAD6-CE2F-46F2-BAF0-7249372967E8}"/>
            </a:ext>
          </a:extLst>
        </xdr:cNvPr>
        <xdr:cNvSpPr/>
      </xdr:nvSpPr>
      <xdr:spPr>
        <a:xfrm>
          <a:off x="3746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150495</xdr:rowOff>
    </xdr:from>
    <xdr:to>
      <xdr:col>24</xdr:col>
      <xdr:colOff>63500</xdr:colOff>
      <xdr:row>85</xdr:row>
      <xdr:rowOff>7620</xdr:rowOff>
    </xdr:to>
    <xdr:cxnSp macro="">
      <xdr:nvCxnSpPr>
        <xdr:cNvPr id="269" name="直線コネクタ 268">
          <a:extLst>
            <a:ext uri="{FF2B5EF4-FFF2-40B4-BE49-F238E27FC236}">
              <a16:creationId xmlns:a16="http://schemas.microsoft.com/office/drawing/2014/main" id="{C7C89A0D-8F4E-4B9B-BF4D-9C34840040D2}"/>
            </a:ext>
          </a:extLst>
        </xdr:cNvPr>
        <xdr:cNvCxnSpPr/>
      </xdr:nvCxnSpPr>
      <xdr:spPr>
        <a:xfrm>
          <a:off x="3797300" y="145522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270" name="楕円 269">
          <a:extLst>
            <a:ext uri="{FF2B5EF4-FFF2-40B4-BE49-F238E27FC236}">
              <a16:creationId xmlns:a16="http://schemas.microsoft.com/office/drawing/2014/main" id="{B8AEB07D-368F-4692-B7CE-54D4A2D2C1D8}"/>
            </a:ext>
          </a:extLst>
        </xdr:cNvPr>
        <xdr:cNvSpPr/>
      </xdr:nvSpPr>
      <xdr:spPr>
        <a:xfrm>
          <a:off x="2857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150495</xdr:rowOff>
    </xdr:to>
    <xdr:cxnSp macro="">
      <xdr:nvCxnSpPr>
        <xdr:cNvPr id="271" name="直線コネクタ 270">
          <a:extLst>
            <a:ext uri="{FF2B5EF4-FFF2-40B4-BE49-F238E27FC236}">
              <a16:creationId xmlns:a16="http://schemas.microsoft.com/office/drawing/2014/main" id="{829A9ABC-2E31-42D9-A139-C1323FF7E041}"/>
            </a:ext>
          </a:extLst>
        </xdr:cNvPr>
        <xdr:cNvCxnSpPr/>
      </xdr:nvCxnSpPr>
      <xdr:spPr>
        <a:xfrm>
          <a:off x="2908300" y="145084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19686</xdr:rowOff>
    </xdr:from>
    <xdr:to>
      <xdr:col>10</xdr:col>
      <xdr:colOff>165100</xdr:colOff>
      <xdr:row>84</xdr:row>
      <xdr:rowOff>121286</xdr:rowOff>
    </xdr:to>
    <xdr:sp macro="" textlink="">
      <xdr:nvSpPr>
        <xdr:cNvPr id="272" name="楕円 271">
          <a:extLst>
            <a:ext uri="{FF2B5EF4-FFF2-40B4-BE49-F238E27FC236}">
              <a16:creationId xmlns:a16="http://schemas.microsoft.com/office/drawing/2014/main" id="{7E6C00EB-7327-4E52-BC39-1E48DE3E3A08}"/>
            </a:ext>
          </a:extLst>
        </xdr:cNvPr>
        <xdr:cNvSpPr/>
      </xdr:nvSpPr>
      <xdr:spPr>
        <a:xfrm>
          <a:off x="1968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70486</xdr:rowOff>
    </xdr:from>
    <xdr:to>
      <xdr:col>15</xdr:col>
      <xdr:colOff>50800</xdr:colOff>
      <xdr:row>84</xdr:row>
      <xdr:rowOff>106680</xdr:rowOff>
    </xdr:to>
    <xdr:cxnSp macro="">
      <xdr:nvCxnSpPr>
        <xdr:cNvPr id="273" name="直線コネクタ 272">
          <a:extLst>
            <a:ext uri="{FF2B5EF4-FFF2-40B4-BE49-F238E27FC236}">
              <a16:creationId xmlns:a16="http://schemas.microsoft.com/office/drawing/2014/main" id="{0D1E3422-514C-4FB5-8B84-23DDFC75F117}"/>
            </a:ext>
          </a:extLst>
        </xdr:cNvPr>
        <xdr:cNvCxnSpPr/>
      </xdr:nvCxnSpPr>
      <xdr:spPr>
        <a:xfrm>
          <a:off x="2019300" y="144722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147320</xdr:rowOff>
    </xdr:from>
    <xdr:to>
      <xdr:col>6</xdr:col>
      <xdr:colOff>38100</xdr:colOff>
      <xdr:row>84</xdr:row>
      <xdr:rowOff>77470</xdr:rowOff>
    </xdr:to>
    <xdr:sp macro="" textlink="">
      <xdr:nvSpPr>
        <xdr:cNvPr id="274" name="楕円 273">
          <a:extLst>
            <a:ext uri="{FF2B5EF4-FFF2-40B4-BE49-F238E27FC236}">
              <a16:creationId xmlns:a16="http://schemas.microsoft.com/office/drawing/2014/main" id="{036A2FE5-8481-4A8E-9F81-0B00954AB5CD}"/>
            </a:ext>
          </a:extLst>
        </xdr:cNvPr>
        <xdr:cNvSpPr/>
      </xdr:nvSpPr>
      <xdr:spPr>
        <a:xfrm>
          <a:off x="107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26670</xdr:rowOff>
    </xdr:from>
    <xdr:to>
      <xdr:col>10</xdr:col>
      <xdr:colOff>114300</xdr:colOff>
      <xdr:row>84</xdr:row>
      <xdr:rowOff>70486</xdr:rowOff>
    </xdr:to>
    <xdr:cxnSp macro="">
      <xdr:nvCxnSpPr>
        <xdr:cNvPr id="275" name="直線コネクタ 274">
          <a:extLst>
            <a:ext uri="{FF2B5EF4-FFF2-40B4-BE49-F238E27FC236}">
              <a16:creationId xmlns:a16="http://schemas.microsoft.com/office/drawing/2014/main" id="{BF3606D5-BED0-4B24-B968-ACCCE03EADD2}"/>
            </a:ext>
          </a:extLst>
        </xdr:cNvPr>
        <xdr:cNvCxnSpPr/>
      </xdr:nvCxnSpPr>
      <xdr:spPr>
        <a:xfrm>
          <a:off x="1130300" y="144284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20972</xdr:rowOff>
    </xdr:from>
    <xdr:ext cx="405111" cy="259045"/>
    <xdr:sp macro="" textlink="">
      <xdr:nvSpPr>
        <xdr:cNvPr id="276" name="n_1mainValue【福祉施設】&#10;有形固定資産減価償却率">
          <a:extLst>
            <a:ext uri="{FF2B5EF4-FFF2-40B4-BE49-F238E27FC236}">
              <a16:creationId xmlns:a16="http://schemas.microsoft.com/office/drawing/2014/main" id="{E25202D9-DA4E-4CC8-B500-9F8207B1F1CB}"/>
            </a:ext>
          </a:extLst>
        </xdr:cNvPr>
        <xdr:cNvSpPr txBox="1"/>
      </xdr:nvSpPr>
      <xdr:spPr>
        <a:xfrm>
          <a:off x="3582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277" name="n_2mainValue【福祉施設】&#10;有形固定資産減価償却率">
          <a:extLst>
            <a:ext uri="{FF2B5EF4-FFF2-40B4-BE49-F238E27FC236}">
              <a16:creationId xmlns:a16="http://schemas.microsoft.com/office/drawing/2014/main" id="{7BCE9E95-D7FC-4C02-9000-3A363DCF2BCD}"/>
            </a:ext>
          </a:extLst>
        </xdr:cNvPr>
        <xdr:cNvSpPr txBox="1"/>
      </xdr:nvSpPr>
      <xdr:spPr>
        <a:xfrm>
          <a:off x="2705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112413</xdr:rowOff>
    </xdr:from>
    <xdr:ext cx="405111" cy="259045"/>
    <xdr:sp macro="" textlink="">
      <xdr:nvSpPr>
        <xdr:cNvPr id="278" name="n_3mainValue【福祉施設】&#10;有形固定資産減価償却率">
          <a:extLst>
            <a:ext uri="{FF2B5EF4-FFF2-40B4-BE49-F238E27FC236}">
              <a16:creationId xmlns:a16="http://schemas.microsoft.com/office/drawing/2014/main" id="{55A14DCD-9F46-4426-8A1A-E91D1544AC77}"/>
            </a:ext>
          </a:extLst>
        </xdr:cNvPr>
        <xdr:cNvSpPr txBox="1"/>
      </xdr:nvSpPr>
      <xdr:spPr>
        <a:xfrm>
          <a:off x="1816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68597</xdr:rowOff>
    </xdr:from>
    <xdr:ext cx="405111" cy="259045"/>
    <xdr:sp macro="" textlink="">
      <xdr:nvSpPr>
        <xdr:cNvPr id="279" name="n_4mainValue【福祉施設】&#10;有形固定資産減価償却率">
          <a:extLst>
            <a:ext uri="{FF2B5EF4-FFF2-40B4-BE49-F238E27FC236}">
              <a16:creationId xmlns:a16="http://schemas.microsoft.com/office/drawing/2014/main" id="{7B0A03A1-E0B9-4FE5-B22A-4C1C1F36195C}"/>
            </a:ext>
          </a:extLst>
        </xdr:cNvPr>
        <xdr:cNvSpPr txBox="1"/>
      </xdr:nvSpPr>
      <xdr:spPr>
        <a:xfrm>
          <a:off x="927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E5D10EBC-3298-47ED-BFCA-016DB2BF9A2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281" name="正方形/長方形 280">
          <a:extLst>
            <a:ext uri="{FF2B5EF4-FFF2-40B4-BE49-F238E27FC236}">
              <a16:creationId xmlns:a16="http://schemas.microsoft.com/office/drawing/2014/main" id="{2C9A3391-2EE5-4AC7-97D4-3DC9CE8545CD}"/>
            </a:ext>
          </a:extLst>
        </xdr:cNvPr>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282" name="正方形/長方形 281">
          <a:extLst>
            <a:ext uri="{FF2B5EF4-FFF2-40B4-BE49-F238E27FC236}">
              <a16:creationId xmlns:a16="http://schemas.microsoft.com/office/drawing/2014/main" id="{EA232059-C681-456E-9544-4708CD23372F}"/>
            </a:ext>
          </a:extLst>
        </xdr:cNvPr>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283" name="正方形/長方形 282">
          <a:extLst>
            <a:ext uri="{FF2B5EF4-FFF2-40B4-BE49-F238E27FC236}">
              <a16:creationId xmlns:a16="http://schemas.microsoft.com/office/drawing/2014/main" id="{2D503861-9AB7-4C41-AB35-4AE92E33E377}"/>
            </a:ext>
          </a:extLst>
        </xdr:cNvPr>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284" name="正方形/長方形 283">
          <a:extLst>
            <a:ext uri="{FF2B5EF4-FFF2-40B4-BE49-F238E27FC236}">
              <a16:creationId xmlns:a16="http://schemas.microsoft.com/office/drawing/2014/main" id="{84ECC9D3-BB5D-4973-AF7D-38E5D5542494}"/>
            </a:ext>
          </a:extLst>
        </xdr:cNvPr>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61E6FC82-CF74-413F-B681-00598B6F795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CC307CD8-A957-4D40-BAC2-6F149B92F9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7B04A9DA-70DC-4136-985D-BF238045F2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8" name="直線コネクタ 287">
          <a:extLst>
            <a:ext uri="{FF2B5EF4-FFF2-40B4-BE49-F238E27FC236}">
              <a16:creationId xmlns:a16="http://schemas.microsoft.com/office/drawing/2014/main" id="{562ECD6C-E6ED-4237-9C74-0CDB75BC5A5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9" name="テキスト ボックス 288">
          <a:extLst>
            <a:ext uri="{FF2B5EF4-FFF2-40B4-BE49-F238E27FC236}">
              <a16:creationId xmlns:a16="http://schemas.microsoft.com/office/drawing/2014/main" id="{F4B1B9D0-85DE-4604-A47C-C814ECC49E8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0" name="直線コネクタ 289">
          <a:extLst>
            <a:ext uri="{FF2B5EF4-FFF2-40B4-BE49-F238E27FC236}">
              <a16:creationId xmlns:a16="http://schemas.microsoft.com/office/drawing/2014/main" id="{9D32F787-A90B-43FF-810E-6275F723AE3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1" name="テキスト ボックス 290">
          <a:extLst>
            <a:ext uri="{FF2B5EF4-FFF2-40B4-BE49-F238E27FC236}">
              <a16:creationId xmlns:a16="http://schemas.microsoft.com/office/drawing/2014/main" id="{6D7BFD52-94F7-4920-B77F-4EE931D02D0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2" name="直線コネクタ 291">
          <a:extLst>
            <a:ext uri="{FF2B5EF4-FFF2-40B4-BE49-F238E27FC236}">
              <a16:creationId xmlns:a16="http://schemas.microsoft.com/office/drawing/2014/main" id="{C2CF07E5-D7D4-4E4A-94F5-1D66471B623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3" name="テキスト ボックス 292">
          <a:extLst>
            <a:ext uri="{FF2B5EF4-FFF2-40B4-BE49-F238E27FC236}">
              <a16:creationId xmlns:a16="http://schemas.microsoft.com/office/drawing/2014/main" id="{47D586B2-5328-4C0D-AEA5-513E68409C9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4" name="直線コネクタ 293">
          <a:extLst>
            <a:ext uri="{FF2B5EF4-FFF2-40B4-BE49-F238E27FC236}">
              <a16:creationId xmlns:a16="http://schemas.microsoft.com/office/drawing/2014/main" id="{A7BC496D-88DE-480F-AE73-6280B130CBE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5" name="テキスト ボックス 294">
          <a:extLst>
            <a:ext uri="{FF2B5EF4-FFF2-40B4-BE49-F238E27FC236}">
              <a16:creationId xmlns:a16="http://schemas.microsoft.com/office/drawing/2014/main" id="{17698081-3DA2-4C4D-917D-1EC50E52E8B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a:extLst>
            <a:ext uri="{FF2B5EF4-FFF2-40B4-BE49-F238E27FC236}">
              <a16:creationId xmlns:a16="http://schemas.microsoft.com/office/drawing/2014/main" id="{7EE93CBD-7443-426C-9069-C6BD117273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a:extLst>
            <a:ext uri="{FF2B5EF4-FFF2-40B4-BE49-F238E27FC236}">
              <a16:creationId xmlns:a16="http://schemas.microsoft.com/office/drawing/2014/main" id="{F43CA277-873A-459E-8AE0-DD8F6F89101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a:extLst>
            <a:ext uri="{FF2B5EF4-FFF2-40B4-BE49-F238E27FC236}">
              <a16:creationId xmlns:a16="http://schemas.microsoft.com/office/drawing/2014/main" id="{35EA260E-95FA-4F9F-8F6A-BFED5279067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82566</xdr:rowOff>
    </xdr:from>
    <xdr:ext cx="469744" cy="259045"/>
    <xdr:sp macro="" textlink="">
      <xdr:nvSpPr>
        <xdr:cNvPr id="299" name="【福祉施設】&#10;一人当たり面積平均値テキスト">
          <a:extLst>
            <a:ext uri="{FF2B5EF4-FFF2-40B4-BE49-F238E27FC236}">
              <a16:creationId xmlns:a16="http://schemas.microsoft.com/office/drawing/2014/main" id="{CCC704BD-EB5F-4F50-861D-06CFBB6A2142}"/>
            </a:ext>
          </a:extLst>
        </xdr:cNvPr>
        <xdr:cNvSpPr txBox="1"/>
      </xdr:nvSpPr>
      <xdr:spPr>
        <a:xfrm>
          <a:off x="10515600" y="1414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00" name="フローチャート: 判断 299">
          <a:extLst>
            <a:ext uri="{FF2B5EF4-FFF2-40B4-BE49-F238E27FC236}">
              <a16:creationId xmlns:a16="http://schemas.microsoft.com/office/drawing/2014/main" id="{381693DD-1950-4294-84CA-E5ED30A46B61}"/>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01" name="フローチャート: 判断 300">
          <a:extLst>
            <a:ext uri="{FF2B5EF4-FFF2-40B4-BE49-F238E27FC236}">
              <a16:creationId xmlns:a16="http://schemas.microsoft.com/office/drawing/2014/main" id="{787F27E9-6AE4-4B72-A22B-D96F321C9127}"/>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98569</xdr:rowOff>
    </xdr:from>
    <xdr:ext cx="469744" cy="259045"/>
    <xdr:sp macro="" textlink="">
      <xdr:nvSpPr>
        <xdr:cNvPr id="302" name="n_1aveValue【福祉施設】&#10;一人当たり面積">
          <a:extLst>
            <a:ext uri="{FF2B5EF4-FFF2-40B4-BE49-F238E27FC236}">
              <a16:creationId xmlns:a16="http://schemas.microsoft.com/office/drawing/2014/main" id="{6FB58197-972F-4C88-B953-EB6D85F73227}"/>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170180</xdr:rowOff>
    </xdr:from>
    <xdr:to>
      <xdr:col>46</xdr:col>
      <xdr:colOff>38100</xdr:colOff>
      <xdr:row>84</xdr:row>
      <xdr:rowOff>100330</xdr:rowOff>
    </xdr:to>
    <xdr:sp macro="" textlink="">
      <xdr:nvSpPr>
        <xdr:cNvPr id="303" name="フローチャート: 判断 302">
          <a:extLst>
            <a:ext uri="{FF2B5EF4-FFF2-40B4-BE49-F238E27FC236}">
              <a16:creationId xmlns:a16="http://schemas.microsoft.com/office/drawing/2014/main" id="{E95BA77C-27D8-4849-9ACF-37BF3943F954}"/>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116857</xdr:rowOff>
    </xdr:from>
    <xdr:ext cx="469744" cy="259045"/>
    <xdr:sp macro="" textlink="">
      <xdr:nvSpPr>
        <xdr:cNvPr id="304" name="n_2aveValue【福祉施設】&#10;一人当たり面積">
          <a:extLst>
            <a:ext uri="{FF2B5EF4-FFF2-40B4-BE49-F238E27FC236}">
              <a16:creationId xmlns:a16="http://schemas.microsoft.com/office/drawing/2014/main" id="{724FD52A-6B4B-437B-9E16-04C2CD6AFEAF}"/>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151892</xdr:rowOff>
    </xdr:from>
    <xdr:to>
      <xdr:col>41</xdr:col>
      <xdr:colOff>101600</xdr:colOff>
      <xdr:row>84</xdr:row>
      <xdr:rowOff>82042</xdr:rowOff>
    </xdr:to>
    <xdr:sp macro="" textlink="">
      <xdr:nvSpPr>
        <xdr:cNvPr id="305" name="フローチャート: 判断 304">
          <a:extLst>
            <a:ext uri="{FF2B5EF4-FFF2-40B4-BE49-F238E27FC236}">
              <a16:creationId xmlns:a16="http://schemas.microsoft.com/office/drawing/2014/main" id="{02C6ECD1-355E-45EB-BE71-A5D805AEE7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98569</xdr:rowOff>
    </xdr:from>
    <xdr:ext cx="469744" cy="259045"/>
    <xdr:sp macro="" textlink="">
      <xdr:nvSpPr>
        <xdr:cNvPr id="306" name="n_3aveValue【福祉施設】&#10;一人当たり面積">
          <a:extLst>
            <a:ext uri="{FF2B5EF4-FFF2-40B4-BE49-F238E27FC236}">
              <a16:creationId xmlns:a16="http://schemas.microsoft.com/office/drawing/2014/main" id="{1016C47C-4923-45EC-8582-6667BF083B1F}"/>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161037</xdr:rowOff>
    </xdr:from>
    <xdr:to>
      <xdr:col>36</xdr:col>
      <xdr:colOff>165100</xdr:colOff>
      <xdr:row>84</xdr:row>
      <xdr:rowOff>91187</xdr:rowOff>
    </xdr:to>
    <xdr:sp macro="" textlink="">
      <xdr:nvSpPr>
        <xdr:cNvPr id="307" name="フローチャート: 判断 306">
          <a:extLst>
            <a:ext uri="{FF2B5EF4-FFF2-40B4-BE49-F238E27FC236}">
              <a16:creationId xmlns:a16="http://schemas.microsoft.com/office/drawing/2014/main" id="{A2BFA309-0934-418D-BC4C-A5EBDFEDB83F}"/>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82</xdr:row>
      <xdr:rowOff>107714</xdr:rowOff>
    </xdr:from>
    <xdr:ext cx="469744" cy="259045"/>
    <xdr:sp macro="" textlink="">
      <xdr:nvSpPr>
        <xdr:cNvPr id="308" name="n_4aveValue【福祉施設】&#10;一人当たり面積">
          <a:extLst>
            <a:ext uri="{FF2B5EF4-FFF2-40B4-BE49-F238E27FC236}">
              <a16:creationId xmlns:a16="http://schemas.microsoft.com/office/drawing/2014/main" id="{18E6D107-FCC2-491D-8B62-D51F1DE3D661}"/>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9C3DD000-595F-4F16-9AB3-458750FEBB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2456598B-A4E0-43C7-A147-76A2B641BC1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3F5C1A33-CC51-4A2E-B32B-6835D7B5364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D6781E00-1BB0-4A2B-8AA8-3CBB443DB35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DCA566A7-DBDE-4EA8-AEB3-DB5B8E3EDA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115315</xdr:rowOff>
    </xdr:from>
    <xdr:to>
      <xdr:col>55</xdr:col>
      <xdr:colOff>50800</xdr:colOff>
      <xdr:row>86</xdr:row>
      <xdr:rowOff>45465</xdr:rowOff>
    </xdr:to>
    <xdr:sp macro="" textlink="">
      <xdr:nvSpPr>
        <xdr:cNvPr id="314" name="楕円 313">
          <a:extLst>
            <a:ext uri="{FF2B5EF4-FFF2-40B4-BE49-F238E27FC236}">
              <a16:creationId xmlns:a16="http://schemas.microsoft.com/office/drawing/2014/main" id="{92D5BB7F-F6ED-4191-AA7B-0EF84CD20A8A}"/>
            </a:ext>
          </a:extLst>
        </xdr:cNvPr>
        <xdr:cNvSpPr/>
      </xdr:nvSpPr>
      <xdr:spPr>
        <a:xfrm>
          <a:off x="104267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30242</xdr:rowOff>
    </xdr:from>
    <xdr:ext cx="469744" cy="259045"/>
    <xdr:sp macro="" textlink="">
      <xdr:nvSpPr>
        <xdr:cNvPr id="315" name="【福祉施設】&#10;一人当たり面積該当値テキスト">
          <a:extLst>
            <a:ext uri="{FF2B5EF4-FFF2-40B4-BE49-F238E27FC236}">
              <a16:creationId xmlns:a16="http://schemas.microsoft.com/office/drawing/2014/main" id="{EE28B595-CC86-4FD1-A7CF-69E2E26E117B}"/>
            </a:ext>
          </a:extLst>
        </xdr:cNvPr>
        <xdr:cNvSpPr txBox="1"/>
      </xdr:nvSpPr>
      <xdr:spPr>
        <a:xfrm>
          <a:off x="10515600" y="146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115315</xdr:rowOff>
    </xdr:from>
    <xdr:to>
      <xdr:col>50</xdr:col>
      <xdr:colOff>165100</xdr:colOff>
      <xdr:row>86</xdr:row>
      <xdr:rowOff>45465</xdr:rowOff>
    </xdr:to>
    <xdr:sp macro="" textlink="">
      <xdr:nvSpPr>
        <xdr:cNvPr id="316" name="楕円 315">
          <a:extLst>
            <a:ext uri="{FF2B5EF4-FFF2-40B4-BE49-F238E27FC236}">
              <a16:creationId xmlns:a16="http://schemas.microsoft.com/office/drawing/2014/main" id="{ED8AEA09-5A3A-4A18-B82E-DCDE088D2D54}"/>
            </a:ext>
          </a:extLst>
        </xdr:cNvPr>
        <xdr:cNvSpPr/>
      </xdr:nvSpPr>
      <xdr:spPr>
        <a:xfrm>
          <a:off x="9588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166115</xdr:rowOff>
    </xdr:from>
    <xdr:to>
      <xdr:col>55</xdr:col>
      <xdr:colOff>0</xdr:colOff>
      <xdr:row>85</xdr:row>
      <xdr:rowOff>166115</xdr:rowOff>
    </xdr:to>
    <xdr:cxnSp macro="">
      <xdr:nvCxnSpPr>
        <xdr:cNvPr id="317" name="直線コネクタ 316">
          <a:extLst>
            <a:ext uri="{FF2B5EF4-FFF2-40B4-BE49-F238E27FC236}">
              <a16:creationId xmlns:a16="http://schemas.microsoft.com/office/drawing/2014/main" id="{0BA8A711-3AFC-4111-85F0-973F8C5EC447}"/>
            </a:ext>
          </a:extLst>
        </xdr:cNvPr>
        <xdr:cNvCxnSpPr/>
      </xdr:nvCxnSpPr>
      <xdr:spPr>
        <a:xfrm>
          <a:off x="9639300" y="14739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115315</xdr:rowOff>
    </xdr:from>
    <xdr:to>
      <xdr:col>46</xdr:col>
      <xdr:colOff>38100</xdr:colOff>
      <xdr:row>86</xdr:row>
      <xdr:rowOff>45465</xdr:rowOff>
    </xdr:to>
    <xdr:sp macro="" textlink="">
      <xdr:nvSpPr>
        <xdr:cNvPr id="318" name="楕円 317">
          <a:extLst>
            <a:ext uri="{FF2B5EF4-FFF2-40B4-BE49-F238E27FC236}">
              <a16:creationId xmlns:a16="http://schemas.microsoft.com/office/drawing/2014/main" id="{6CA891F9-BE0A-43A3-AF3D-5FBE75C41434}"/>
            </a:ext>
          </a:extLst>
        </xdr:cNvPr>
        <xdr:cNvSpPr/>
      </xdr:nvSpPr>
      <xdr:spPr>
        <a:xfrm>
          <a:off x="8699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166115</xdr:rowOff>
    </xdr:from>
    <xdr:to>
      <xdr:col>50</xdr:col>
      <xdr:colOff>114300</xdr:colOff>
      <xdr:row>85</xdr:row>
      <xdr:rowOff>166115</xdr:rowOff>
    </xdr:to>
    <xdr:cxnSp macro="">
      <xdr:nvCxnSpPr>
        <xdr:cNvPr id="319" name="直線コネクタ 318">
          <a:extLst>
            <a:ext uri="{FF2B5EF4-FFF2-40B4-BE49-F238E27FC236}">
              <a16:creationId xmlns:a16="http://schemas.microsoft.com/office/drawing/2014/main" id="{2BC6FF78-C8AC-4AED-8284-CA6DDE96BFA1}"/>
            </a:ext>
          </a:extLst>
        </xdr:cNvPr>
        <xdr:cNvCxnSpPr/>
      </xdr:nvCxnSpPr>
      <xdr:spPr>
        <a:xfrm>
          <a:off x="8750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115315</xdr:rowOff>
    </xdr:from>
    <xdr:to>
      <xdr:col>41</xdr:col>
      <xdr:colOff>101600</xdr:colOff>
      <xdr:row>86</xdr:row>
      <xdr:rowOff>45465</xdr:rowOff>
    </xdr:to>
    <xdr:sp macro="" textlink="">
      <xdr:nvSpPr>
        <xdr:cNvPr id="320" name="楕円 319">
          <a:extLst>
            <a:ext uri="{FF2B5EF4-FFF2-40B4-BE49-F238E27FC236}">
              <a16:creationId xmlns:a16="http://schemas.microsoft.com/office/drawing/2014/main" id="{5A0D8978-3B79-4FAA-ADC4-3FDBF47D2806}"/>
            </a:ext>
          </a:extLst>
        </xdr:cNvPr>
        <xdr:cNvSpPr/>
      </xdr:nvSpPr>
      <xdr:spPr>
        <a:xfrm>
          <a:off x="7810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166115</xdr:rowOff>
    </xdr:from>
    <xdr:to>
      <xdr:col>45</xdr:col>
      <xdr:colOff>177800</xdr:colOff>
      <xdr:row>85</xdr:row>
      <xdr:rowOff>166115</xdr:rowOff>
    </xdr:to>
    <xdr:cxnSp macro="">
      <xdr:nvCxnSpPr>
        <xdr:cNvPr id="321" name="直線コネクタ 320">
          <a:extLst>
            <a:ext uri="{FF2B5EF4-FFF2-40B4-BE49-F238E27FC236}">
              <a16:creationId xmlns:a16="http://schemas.microsoft.com/office/drawing/2014/main" id="{C3058BF1-4217-4387-809D-9A5586B313A9}"/>
            </a:ext>
          </a:extLst>
        </xdr:cNvPr>
        <xdr:cNvCxnSpPr/>
      </xdr:nvCxnSpPr>
      <xdr:spPr>
        <a:xfrm>
          <a:off x="7861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115315</xdr:rowOff>
    </xdr:from>
    <xdr:to>
      <xdr:col>36</xdr:col>
      <xdr:colOff>165100</xdr:colOff>
      <xdr:row>86</xdr:row>
      <xdr:rowOff>45465</xdr:rowOff>
    </xdr:to>
    <xdr:sp macro="" textlink="">
      <xdr:nvSpPr>
        <xdr:cNvPr id="322" name="楕円 321">
          <a:extLst>
            <a:ext uri="{FF2B5EF4-FFF2-40B4-BE49-F238E27FC236}">
              <a16:creationId xmlns:a16="http://schemas.microsoft.com/office/drawing/2014/main" id="{FB05D0D1-1279-435B-A084-657220208F1B}"/>
            </a:ext>
          </a:extLst>
        </xdr:cNvPr>
        <xdr:cNvSpPr/>
      </xdr:nvSpPr>
      <xdr:spPr>
        <a:xfrm>
          <a:off x="6921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166115</xdr:rowOff>
    </xdr:from>
    <xdr:to>
      <xdr:col>41</xdr:col>
      <xdr:colOff>50800</xdr:colOff>
      <xdr:row>85</xdr:row>
      <xdr:rowOff>166115</xdr:rowOff>
    </xdr:to>
    <xdr:cxnSp macro="">
      <xdr:nvCxnSpPr>
        <xdr:cNvPr id="323" name="直線コネクタ 322">
          <a:extLst>
            <a:ext uri="{FF2B5EF4-FFF2-40B4-BE49-F238E27FC236}">
              <a16:creationId xmlns:a16="http://schemas.microsoft.com/office/drawing/2014/main" id="{454033BF-F603-4797-83C8-571D8A9B8B74}"/>
            </a:ext>
          </a:extLst>
        </xdr:cNvPr>
        <xdr:cNvCxnSpPr/>
      </xdr:nvCxnSpPr>
      <xdr:spPr>
        <a:xfrm>
          <a:off x="6972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36592</xdr:rowOff>
    </xdr:from>
    <xdr:ext cx="469744" cy="259045"/>
    <xdr:sp macro="" textlink="">
      <xdr:nvSpPr>
        <xdr:cNvPr id="324" name="n_1mainValue【福祉施設】&#10;一人当たり面積">
          <a:extLst>
            <a:ext uri="{FF2B5EF4-FFF2-40B4-BE49-F238E27FC236}">
              <a16:creationId xmlns:a16="http://schemas.microsoft.com/office/drawing/2014/main" id="{11EE38D8-527F-4E9F-8587-2230E2EB3AC2}"/>
            </a:ext>
          </a:extLst>
        </xdr:cNvPr>
        <xdr:cNvSpPr txBox="1"/>
      </xdr:nvSpPr>
      <xdr:spPr>
        <a:xfrm>
          <a:off x="93917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36592</xdr:rowOff>
    </xdr:from>
    <xdr:ext cx="469744" cy="259045"/>
    <xdr:sp macro="" textlink="">
      <xdr:nvSpPr>
        <xdr:cNvPr id="325" name="n_2mainValue【福祉施設】&#10;一人当たり面積">
          <a:extLst>
            <a:ext uri="{FF2B5EF4-FFF2-40B4-BE49-F238E27FC236}">
              <a16:creationId xmlns:a16="http://schemas.microsoft.com/office/drawing/2014/main" id="{7EB68042-A8B5-4FDA-B885-522B56DE37A1}"/>
            </a:ext>
          </a:extLst>
        </xdr:cNvPr>
        <xdr:cNvSpPr txBox="1"/>
      </xdr:nvSpPr>
      <xdr:spPr>
        <a:xfrm>
          <a:off x="8515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36592</xdr:rowOff>
    </xdr:from>
    <xdr:ext cx="469744" cy="259045"/>
    <xdr:sp macro="" textlink="">
      <xdr:nvSpPr>
        <xdr:cNvPr id="326" name="n_3mainValue【福祉施設】&#10;一人当たり面積">
          <a:extLst>
            <a:ext uri="{FF2B5EF4-FFF2-40B4-BE49-F238E27FC236}">
              <a16:creationId xmlns:a16="http://schemas.microsoft.com/office/drawing/2014/main" id="{1CA62CDA-C3E2-4AA0-BEED-BD4D0708AF78}"/>
            </a:ext>
          </a:extLst>
        </xdr:cNvPr>
        <xdr:cNvSpPr txBox="1"/>
      </xdr:nvSpPr>
      <xdr:spPr>
        <a:xfrm>
          <a:off x="7626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36592</xdr:rowOff>
    </xdr:from>
    <xdr:ext cx="469744" cy="259045"/>
    <xdr:sp macro="" textlink="">
      <xdr:nvSpPr>
        <xdr:cNvPr id="327" name="n_4mainValue【福祉施設】&#10;一人当たり面積">
          <a:extLst>
            <a:ext uri="{FF2B5EF4-FFF2-40B4-BE49-F238E27FC236}">
              <a16:creationId xmlns:a16="http://schemas.microsoft.com/office/drawing/2014/main" id="{AB25886D-1316-4A25-8C10-FEB228FA7437}"/>
            </a:ext>
          </a:extLst>
        </xdr:cNvPr>
        <xdr:cNvSpPr txBox="1"/>
      </xdr:nvSpPr>
      <xdr:spPr>
        <a:xfrm>
          <a:off x="6737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D6F843C6-2525-4D73-BCAA-7F39E7B0E8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29" name="正方形/長方形 328">
          <a:extLst>
            <a:ext uri="{FF2B5EF4-FFF2-40B4-BE49-F238E27FC236}">
              <a16:creationId xmlns:a16="http://schemas.microsoft.com/office/drawing/2014/main" id="{D673AA50-8C29-465F-A8EA-7AB6113815C1}"/>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0" name="正方形/長方形 329">
          <a:extLst>
            <a:ext uri="{FF2B5EF4-FFF2-40B4-BE49-F238E27FC236}">
              <a16:creationId xmlns:a16="http://schemas.microsoft.com/office/drawing/2014/main" id="{796F03B1-4FD0-4B43-9E67-A140A64CBA30}"/>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1" name="正方形/長方形 330">
          <a:extLst>
            <a:ext uri="{FF2B5EF4-FFF2-40B4-BE49-F238E27FC236}">
              <a16:creationId xmlns:a16="http://schemas.microsoft.com/office/drawing/2014/main" id="{11266AEA-B96E-4EC7-A3B8-F196F541BD55}"/>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2" name="正方形/長方形 331">
          <a:extLst>
            <a:ext uri="{FF2B5EF4-FFF2-40B4-BE49-F238E27FC236}">
              <a16:creationId xmlns:a16="http://schemas.microsoft.com/office/drawing/2014/main" id="{73B2F033-88DC-4996-9E02-C09F5D367910}"/>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a:extLst>
            <a:ext uri="{FF2B5EF4-FFF2-40B4-BE49-F238E27FC236}">
              <a16:creationId xmlns:a16="http://schemas.microsoft.com/office/drawing/2014/main" id="{5B89AF5C-6095-44F9-A098-8931FC5DCC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a:extLst>
            <a:ext uri="{FF2B5EF4-FFF2-40B4-BE49-F238E27FC236}">
              <a16:creationId xmlns:a16="http://schemas.microsoft.com/office/drawing/2014/main" id="{F833972F-784B-4521-85D8-784C4CABE7C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a:extLst>
            <a:ext uri="{FF2B5EF4-FFF2-40B4-BE49-F238E27FC236}">
              <a16:creationId xmlns:a16="http://schemas.microsoft.com/office/drawing/2014/main" id="{6B074C51-FABE-4EC9-9BAB-4FFB55AC5D6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6" name="テキスト ボックス 335">
          <a:extLst>
            <a:ext uri="{FF2B5EF4-FFF2-40B4-BE49-F238E27FC236}">
              <a16:creationId xmlns:a16="http://schemas.microsoft.com/office/drawing/2014/main" id="{B7495032-D468-4A65-B3D1-A1CDA54AA94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7" name="直線コネクタ 336">
          <a:extLst>
            <a:ext uri="{FF2B5EF4-FFF2-40B4-BE49-F238E27FC236}">
              <a16:creationId xmlns:a16="http://schemas.microsoft.com/office/drawing/2014/main" id="{B865A998-0E84-4ADA-A8FB-C12A23CD4BD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8" name="テキスト ボックス 337">
          <a:extLst>
            <a:ext uri="{FF2B5EF4-FFF2-40B4-BE49-F238E27FC236}">
              <a16:creationId xmlns:a16="http://schemas.microsoft.com/office/drawing/2014/main" id="{97EB7374-298C-4E33-A18A-DC05B9072C8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9" name="直線コネクタ 338">
          <a:extLst>
            <a:ext uri="{FF2B5EF4-FFF2-40B4-BE49-F238E27FC236}">
              <a16:creationId xmlns:a16="http://schemas.microsoft.com/office/drawing/2014/main" id="{8E8F55CC-D509-4184-99AC-333A6EBCDCB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0" name="テキスト ボックス 339">
          <a:extLst>
            <a:ext uri="{FF2B5EF4-FFF2-40B4-BE49-F238E27FC236}">
              <a16:creationId xmlns:a16="http://schemas.microsoft.com/office/drawing/2014/main" id="{A46964E1-2EF6-4C7C-B8E1-1811FACB2F6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1" name="直線コネクタ 340">
          <a:extLst>
            <a:ext uri="{FF2B5EF4-FFF2-40B4-BE49-F238E27FC236}">
              <a16:creationId xmlns:a16="http://schemas.microsoft.com/office/drawing/2014/main" id="{61A3F843-C100-4D56-B93E-D656916CC48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2" name="テキスト ボックス 341">
          <a:extLst>
            <a:ext uri="{FF2B5EF4-FFF2-40B4-BE49-F238E27FC236}">
              <a16:creationId xmlns:a16="http://schemas.microsoft.com/office/drawing/2014/main" id="{482E5430-1EE7-4A5F-96A4-B1A551620D5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3" name="直線コネクタ 342">
          <a:extLst>
            <a:ext uri="{FF2B5EF4-FFF2-40B4-BE49-F238E27FC236}">
              <a16:creationId xmlns:a16="http://schemas.microsoft.com/office/drawing/2014/main" id="{5563035A-C0F1-4313-89AA-F09EF4E921D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4" name="テキスト ボックス 343">
          <a:extLst>
            <a:ext uri="{FF2B5EF4-FFF2-40B4-BE49-F238E27FC236}">
              <a16:creationId xmlns:a16="http://schemas.microsoft.com/office/drawing/2014/main" id="{9D067A8F-AA7B-4D8B-BD62-D3F87955FC9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5" name="直線コネクタ 344">
          <a:extLst>
            <a:ext uri="{FF2B5EF4-FFF2-40B4-BE49-F238E27FC236}">
              <a16:creationId xmlns:a16="http://schemas.microsoft.com/office/drawing/2014/main" id="{C9B952EC-0E9D-4297-BE0E-5083A412A77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6" name="テキスト ボックス 345">
          <a:extLst>
            <a:ext uri="{FF2B5EF4-FFF2-40B4-BE49-F238E27FC236}">
              <a16:creationId xmlns:a16="http://schemas.microsoft.com/office/drawing/2014/main" id="{3D247044-2CE4-4CD7-8BCB-D7D054F950E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7" name="直線コネクタ 346">
          <a:extLst>
            <a:ext uri="{FF2B5EF4-FFF2-40B4-BE49-F238E27FC236}">
              <a16:creationId xmlns:a16="http://schemas.microsoft.com/office/drawing/2014/main" id="{102D55B5-10B0-4ADF-AFC2-27F03DE82B6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8" name="テキスト ボックス 347">
          <a:extLst>
            <a:ext uri="{FF2B5EF4-FFF2-40B4-BE49-F238E27FC236}">
              <a16:creationId xmlns:a16="http://schemas.microsoft.com/office/drawing/2014/main" id="{FADF401C-85B9-4608-A86F-DB02C141CB3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a:extLst>
            <a:ext uri="{FF2B5EF4-FFF2-40B4-BE49-F238E27FC236}">
              <a16:creationId xmlns:a16="http://schemas.microsoft.com/office/drawing/2014/main" id="{BECD4613-7858-43D8-9CF5-F75D6DBDF3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a:extLst>
            <a:ext uri="{FF2B5EF4-FFF2-40B4-BE49-F238E27FC236}">
              <a16:creationId xmlns:a16="http://schemas.microsoft.com/office/drawing/2014/main" id="{5C78E122-ED78-4114-8D83-FED6EEF2972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37391</xdr:rowOff>
    </xdr:from>
    <xdr:ext cx="405111" cy="259045"/>
    <xdr:sp macro="" textlink="">
      <xdr:nvSpPr>
        <xdr:cNvPr id="351" name="【市民会館】&#10;有形固定資産減価償却率平均値テキスト">
          <a:extLst>
            <a:ext uri="{FF2B5EF4-FFF2-40B4-BE49-F238E27FC236}">
              <a16:creationId xmlns:a16="http://schemas.microsoft.com/office/drawing/2014/main" id="{9CE004D3-5B56-42B2-8272-F055CB9E2E64}"/>
            </a:ext>
          </a:extLst>
        </xdr:cNvPr>
        <xdr:cNvSpPr txBox="1"/>
      </xdr:nvSpPr>
      <xdr:spPr>
        <a:xfrm>
          <a:off x="4673600" y="17696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52" name="フローチャート: 判断 351">
          <a:extLst>
            <a:ext uri="{FF2B5EF4-FFF2-40B4-BE49-F238E27FC236}">
              <a16:creationId xmlns:a16="http://schemas.microsoft.com/office/drawing/2014/main" id="{9B766764-8ADC-4EF9-BA26-EEE525E548C4}"/>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53" name="フローチャート: 判断 352">
          <a:extLst>
            <a:ext uri="{FF2B5EF4-FFF2-40B4-BE49-F238E27FC236}">
              <a16:creationId xmlns:a16="http://schemas.microsoft.com/office/drawing/2014/main" id="{8582AF64-9506-4BE1-A395-5F4FA8A0C9FD}"/>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24328</xdr:rowOff>
    </xdr:from>
    <xdr:ext cx="405111" cy="259045"/>
    <xdr:sp macro="" textlink="">
      <xdr:nvSpPr>
        <xdr:cNvPr id="354" name="n_1aveValue【市民会館】&#10;有形固定資産減価償却率">
          <a:extLst>
            <a:ext uri="{FF2B5EF4-FFF2-40B4-BE49-F238E27FC236}">
              <a16:creationId xmlns:a16="http://schemas.microsoft.com/office/drawing/2014/main" id="{62F2CA33-7C49-4C4E-AA35-804C20377835}"/>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48261</xdr:rowOff>
    </xdr:from>
    <xdr:to>
      <xdr:col>15</xdr:col>
      <xdr:colOff>101600</xdr:colOff>
      <xdr:row>104</xdr:row>
      <xdr:rowOff>149861</xdr:rowOff>
    </xdr:to>
    <xdr:sp macro="" textlink="">
      <xdr:nvSpPr>
        <xdr:cNvPr id="355" name="フローチャート: 判断 354">
          <a:extLst>
            <a:ext uri="{FF2B5EF4-FFF2-40B4-BE49-F238E27FC236}">
              <a16:creationId xmlns:a16="http://schemas.microsoft.com/office/drawing/2014/main" id="{6F0E8116-BB48-4891-BDDB-6085222F51D7}"/>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166388</xdr:rowOff>
    </xdr:from>
    <xdr:ext cx="405111" cy="259045"/>
    <xdr:sp macro="" textlink="">
      <xdr:nvSpPr>
        <xdr:cNvPr id="356" name="n_2aveValue【市民会館】&#10;有形固定資産減価償却率">
          <a:extLst>
            <a:ext uri="{FF2B5EF4-FFF2-40B4-BE49-F238E27FC236}">
              <a16:creationId xmlns:a16="http://schemas.microsoft.com/office/drawing/2014/main" id="{4F28A445-6EF5-4177-8674-888217508466}"/>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46627</xdr:rowOff>
    </xdr:from>
    <xdr:to>
      <xdr:col>10</xdr:col>
      <xdr:colOff>165100</xdr:colOff>
      <xdr:row>104</xdr:row>
      <xdr:rowOff>148227</xdr:rowOff>
    </xdr:to>
    <xdr:sp macro="" textlink="">
      <xdr:nvSpPr>
        <xdr:cNvPr id="357" name="フローチャート: 判断 356">
          <a:extLst>
            <a:ext uri="{FF2B5EF4-FFF2-40B4-BE49-F238E27FC236}">
              <a16:creationId xmlns:a16="http://schemas.microsoft.com/office/drawing/2014/main" id="{2BFC9F15-D1CD-44EA-B893-22E59AF77CB3}"/>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164754</xdr:rowOff>
    </xdr:from>
    <xdr:ext cx="405111" cy="259045"/>
    <xdr:sp macro="" textlink="">
      <xdr:nvSpPr>
        <xdr:cNvPr id="358" name="n_3aveValue【市民会館】&#10;有形固定資産減価償却率">
          <a:extLst>
            <a:ext uri="{FF2B5EF4-FFF2-40B4-BE49-F238E27FC236}">
              <a16:creationId xmlns:a16="http://schemas.microsoft.com/office/drawing/2014/main" id="{77FE3337-5CF4-405B-A124-0AA9CEB11DB5}"/>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31931</xdr:rowOff>
    </xdr:from>
    <xdr:to>
      <xdr:col>6</xdr:col>
      <xdr:colOff>38100</xdr:colOff>
      <xdr:row>104</xdr:row>
      <xdr:rowOff>133531</xdr:rowOff>
    </xdr:to>
    <xdr:sp macro="" textlink="">
      <xdr:nvSpPr>
        <xdr:cNvPr id="359" name="フローチャート: 判断 358">
          <a:extLst>
            <a:ext uri="{FF2B5EF4-FFF2-40B4-BE49-F238E27FC236}">
              <a16:creationId xmlns:a16="http://schemas.microsoft.com/office/drawing/2014/main" id="{43D0AC43-6462-4C2D-9907-8C008A4BBD32}"/>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150058</xdr:rowOff>
    </xdr:from>
    <xdr:ext cx="405111" cy="259045"/>
    <xdr:sp macro="" textlink="">
      <xdr:nvSpPr>
        <xdr:cNvPr id="360" name="n_4aveValue【市民会館】&#10;有形固定資産減価償却率">
          <a:extLst>
            <a:ext uri="{FF2B5EF4-FFF2-40B4-BE49-F238E27FC236}">
              <a16:creationId xmlns:a16="http://schemas.microsoft.com/office/drawing/2014/main" id="{B9AEF846-8B1A-4381-B423-D651D2F81101}"/>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67799A6-B5A7-43E0-9FBF-88865C7097F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599E34EB-3DCE-4834-8854-A0FB195FD21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F0D9BDAE-75C2-4B3B-A7FE-62803041AEA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B113111D-0FDB-427F-9BE7-FBB7DFC9179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AD5A381E-3A3C-4F67-AFCE-CBA45CDA60C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59689</xdr:rowOff>
    </xdr:from>
    <xdr:to>
      <xdr:col>24</xdr:col>
      <xdr:colOff>114300</xdr:colOff>
      <xdr:row>107</xdr:row>
      <xdr:rowOff>161289</xdr:rowOff>
    </xdr:to>
    <xdr:sp macro="" textlink="">
      <xdr:nvSpPr>
        <xdr:cNvPr id="366" name="楕円 365">
          <a:extLst>
            <a:ext uri="{FF2B5EF4-FFF2-40B4-BE49-F238E27FC236}">
              <a16:creationId xmlns:a16="http://schemas.microsoft.com/office/drawing/2014/main" id="{1D44DCD4-E7D5-4569-A8D4-0DD358209117}"/>
            </a:ext>
          </a:extLst>
        </xdr:cNvPr>
        <xdr:cNvSpPr/>
      </xdr:nvSpPr>
      <xdr:spPr>
        <a:xfrm>
          <a:off x="4584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38116</xdr:rowOff>
    </xdr:from>
    <xdr:ext cx="405111" cy="259045"/>
    <xdr:sp macro="" textlink="">
      <xdr:nvSpPr>
        <xdr:cNvPr id="367" name="【市民会館】&#10;有形固定資産減価償却率該当値テキスト">
          <a:extLst>
            <a:ext uri="{FF2B5EF4-FFF2-40B4-BE49-F238E27FC236}">
              <a16:creationId xmlns:a16="http://schemas.microsoft.com/office/drawing/2014/main" id="{2A312439-A53D-406F-ACD5-B11421DB0939}"/>
            </a:ext>
          </a:extLst>
        </xdr:cNvPr>
        <xdr:cNvSpPr txBox="1"/>
      </xdr:nvSpPr>
      <xdr:spPr>
        <a:xfrm>
          <a:off x="4673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23768</xdr:rowOff>
    </xdr:from>
    <xdr:to>
      <xdr:col>20</xdr:col>
      <xdr:colOff>38100</xdr:colOff>
      <xdr:row>107</xdr:row>
      <xdr:rowOff>125368</xdr:rowOff>
    </xdr:to>
    <xdr:sp macro="" textlink="">
      <xdr:nvSpPr>
        <xdr:cNvPr id="368" name="楕円 367">
          <a:extLst>
            <a:ext uri="{FF2B5EF4-FFF2-40B4-BE49-F238E27FC236}">
              <a16:creationId xmlns:a16="http://schemas.microsoft.com/office/drawing/2014/main" id="{85FA454D-1F43-4D70-9A2B-169AB54C74DC}"/>
            </a:ext>
          </a:extLst>
        </xdr:cNvPr>
        <xdr:cNvSpPr/>
      </xdr:nvSpPr>
      <xdr:spPr>
        <a:xfrm>
          <a:off x="3746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74568</xdr:rowOff>
    </xdr:from>
    <xdr:to>
      <xdr:col>24</xdr:col>
      <xdr:colOff>63500</xdr:colOff>
      <xdr:row>107</xdr:row>
      <xdr:rowOff>110489</xdr:rowOff>
    </xdr:to>
    <xdr:cxnSp macro="">
      <xdr:nvCxnSpPr>
        <xdr:cNvPr id="369" name="直線コネクタ 368">
          <a:extLst>
            <a:ext uri="{FF2B5EF4-FFF2-40B4-BE49-F238E27FC236}">
              <a16:creationId xmlns:a16="http://schemas.microsoft.com/office/drawing/2014/main" id="{9D62CC98-27B5-4ECB-BE07-446B2E114AAC}"/>
            </a:ext>
          </a:extLst>
        </xdr:cNvPr>
        <xdr:cNvCxnSpPr/>
      </xdr:nvCxnSpPr>
      <xdr:spPr>
        <a:xfrm>
          <a:off x="3797300" y="184197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159294</xdr:rowOff>
    </xdr:from>
    <xdr:to>
      <xdr:col>15</xdr:col>
      <xdr:colOff>101600</xdr:colOff>
      <xdr:row>107</xdr:row>
      <xdr:rowOff>89444</xdr:rowOff>
    </xdr:to>
    <xdr:sp macro="" textlink="">
      <xdr:nvSpPr>
        <xdr:cNvPr id="370" name="楕円 369">
          <a:extLst>
            <a:ext uri="{FF2B5EF4-FFF2-40B4-BE49-F238E27FC236}">
              <a16:creationId xmlns:a16="http://schemas.microsoft.com/office/drawing/2014/main" id="{2B8872AE-23E2-4BF8-8CED-7C1724A72DDC}"/>
            </a:ext>
          </a:extLst>
        </xdr:cNvPr>
        <xdr:cNvSpPr/>
      </xdr:nvSpPr>
      <xdr:spPr>
        <a:xfrm>
          <a:off x="2857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38644</xdr:rowOff>
    </xdr:from>
    <xdr:to>
      <xdr:col>19</xdr:col>
      <xdr:colOff>177800</xdr:colOff>
      <xdr:row>107</xdr:row>
      <xdr:rowOff>74568</xdr:rowOff>
    </xdr:to>
    <xdr:cxnSp macro="">
      <xdr:nvCxnSpPr>
        <xdr:cNvPr id="371" name="直線コネクタ 370">
          <a:extLst>
            <a:ext uri="{FF2B5EF4-FFF2-40B4-BE49-F238E27FC236}">
              <a16:creationId xmlns:a16="http://schemas.microsoft.com/office/drawing/2014/main" id="{C61E8B8F-EC7F-4697-8615-8C23B66A4273}"/>
            </a:ext>
          </a:extLst>
        </xdr:cNvPr>
        <xdr:cNvCxnSpPr/>
      </xdr:nvCxnSpPr>
      <xdr:spPr>
        <a:xfrm>
          <a:off x="2908300" y="1838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123371</xdr:rowOff>
    </xdr:from>
    <xdr:to>
      <xdr:col>10</xdr:col>
      <xdr:colOff>165100</xdr:colOff>
      <xdr:row>107</xdr:row>
      <xdr:rowOff>53521</xdr:rowOff>
    </xdr:to>
    <xdr:sp macro="" textlink="">
      <xdr:nvSpPr>
        <xdr:cNvPr id="372" name="楕円 371">
          <a:extLst>
            <a:ext uri="{FF2B5EF4-FFF2-40B4-BE49-F238E27FC236}">
              <a16:creationId xmlns:a16="http://schemas.microsoft.com/office/drawing/2014/main" id="{1C3973E3-F30B-4AB3-A785-E8DFCC0160B2}"/>
            </a:ext>
          </a:extLst>
        </xdr:cNvPr>
        <xdr:cNvSpPr/>
      </xdr:nvSpPr>
      <xdr:spPr>
        <a:xfrm>
          <a:off x="1968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2721</xdr:rowOff>
    </xdr:from>
    <xdr:to>
      <xdr:col>15</xdr:col>
      <xdr:colOff>50800</xdr:colOff>
      <xdr:row>107</xdr:row>
      <xdr:rowOff>38644</xdr:rowOff>
    </xdr:to>
    <xdr:cxnSp macro="">
      <xdr:nvCxnSpPr>
        <xdr:cNvPr id="373" name="直線コネクタ 372">
          <a:extLst>
            <a:ext uri="{FF2B5EF4-FFF2-40B4-BE49-F238E27FC236}">
              <a16:creationId xmlns:a16="http://schemas.microsoft.com/office/drawing/2014/main" id="{C5FCA818-B5BB-4F99-81E0-60937FE762A3}"/>
            </a:ext>
          </a:extLst>
        </xdr:cNvPr>
        <xdr:cNvCxnSpPr/>
      </xdr:nvCxnSpPr>
      <xdr:spPr>
        <a:xfrm>
          <a:off x="2019300" y="183478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87449</xdr:rowOff>
    </xdr:from>
    <xdr:to>
      <xdr:col>6</xdr:col>
      <xdr:colOff>38100</xdr:colOff>
      <xdr:row>107</xdr:row>
      <xdr:rowOff>17599</xdr:rowOff>
    </xdr:to>
    <xdr:sp macro="" textlink="">
      <xdr:nvSpPr>
        <xdr:cNvPr id="374" name="楕円 373">
          <a:extLst>
            <a:ext uri="{FF2B5EF4-FFF2-40B4-BE49-F238E27FC236}">
              <a16:creationId xmlns:a16="http://schemas.microsoft.com/office/drawing/2014/main" id="{AFFD215F-8969-47E4-A6F3-1A340EA672B9}"/>
            </a:ext>
          </a:extLst>
        </xdr:cNvPr>
        <xdr:cNvSpPr/>
      </xdr:nvSpPr>
      <xdr:spPr>
        <a:xfrm>
          <a:off x="1079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138249</xdr:rowOff>
    </xdr:from>
    <xdr:to>
      <xdr:col>10</xdr:col>
      <xdr:colOff>114300</xdr:colOff>
      <xdr:row>107</xdr:row>
      <xdr:rowOff>2721</xdr:rowOff>
    </xdr:to>
    <xdr:cxnSp macro="">
      <xdr:nvCxnSpPr>
        <xdr:cNvPr id="375" name="直線コネクタ 374">
          <a:extLst>
            <a:ext uri="{FF2B5EF4-FFF2-40B4-BE49-F238E27FC236}">
              <a16:creationId xmlns:a16="http://schemas.microsoft.com/office/drawing/2014/main" id="{F957594B-DD72-4558-9F9C-579024F544D5}"/>
            </a:ext>
          </a:extLst>
        </xdr:cNvPr>
        <xdr:cNvCxnSpPr/>
      </xdr:nvCxnSpPr>
      <xdr:spPr>
        <a:xfrm>
          <a:off x="1130300" y="183119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116495</xdr:rowOff>
    </xdr:from>
    <xdr:ext cx="405111" cy="259045"/>
    <xdr:sp macro="" textlink="">
      <xdr:nvSpPr>
        <xdr:cNvPr id="376" name="n_1mainValue【市民会館】&#10;有形固定資産減価償却率">
          <a:extLst>
            <a:ext uri="{FF2B5EF4-FFF2-40B4-BE49-F238E27FC236}">
              <a16:creationId xmlns:a16="http://schemas.microsoft.com/office/drawing/2014/main" id="{A5E99205-72DE-4B43-9B77-342FD6492C90}"/>
            </a:ext>
          </a:extLst>
        </xdr:cNvPr>
        <xdr:cNvSpPr txBox="1"/>
      </xdr:nvSpPr>
      <xdr:spPr>
        <a:xfrm>
          <a:off x="35820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80571</xdr:rowOff>
    </xdr:from>
    <xdr:ext cx="405111" cy="259045"/>
    <xdr:sp macro="" textlink="">
      <xdr:nvSpPr>
        <xdr:cNvPr id="377" name="n_2mainValue【市民会館】&#10;有形固定資産減価償却率">
          <a:extLst>
            <a:ext uri="{FF2B5EF4-FFF2-40B4-BE49-F238E27FC236}">
              <a16:creationId xmlns:a16="http://schemas.microsoft.com/office/drawing/2014/main" id="{F7BD23CD-09E5-48E4-8214-CB0D8CFA154A}"/>
            </a:ext>
          </a:extLst>
        </xdr:cNvPr>
        <xdr:cNvSpPr txBox="1"/>
      </xdr:nvSpPr>
      <xdr:spPr>
        <a:xfrm>
          <a:off x="2705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44648</xdr:rowOff>
    </xdr:from>
    <xdr:ext cx="405111" cy="259045"/>
    <xdr:sp macro="" textlink="">
      <xdr:nvSpPr>
        <xdr:cNvPr id="378" name="n_3mainValue【市民会館】&#10;有形固定資産減価償却率">
          <a:extLst>
            <a:ext uri="{FF2B5EF4-FFF2-40B4-BE49-F238E27FC236}">
              <a16:creationId xmlns:a16="http://schemas.microsoft.com/office/drawing/2014/main" id="{6060C8FF-A499-492C-9430-1C221C202037}"/>
            </a:ext>
          </a:extLst>
        </xdr:cNvPr>
        <xdr:cNvSpPr txBox="1"/>
      </xdr:nvSpPr>
      <xdr:spPr>
        <a:xfrm>
          <a:off x="1816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8726</xdr:rowOff>
    </xdr:from>
    <xdr:ext cx="405111" cy="259045"/>
    <xdr:sp macro="" textlink="">
      <xdr:nvSpPr>
        <xdr:cNvPr id="379" name="n_4mainValue【市民会館】&#10;有形固定資産減価償却率">
          <a:extLst>
            <a:ext uri="{FF2B5EF4-FFF2-40B4-BE49-F238E27FC236}">
              <a16:creationId xmlns:a16="http://schemas.microsoft.com/office/drawing/2014/main" id="{1F0829FB-2289-4B4C-BDB3-B820D13665B2}"/>
            </a:ext>
          </a:extLst>
        </xdr:cNvPr>
        <xdr:cNvSpPr txBox="1"/>
      </xdr:nvSpPr>
      <xdr:spPr>
        <a:xfrm>
          <a:off x="927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85519EBA-D359-4AC9-904D-3764C63C321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1" name="正方形/長方形 380">
          <a:extLst>
            <a:ext uri="{FF2B5EF4-FFF2-40B4-BE49-F238E27FC236}">
              <a16:creationId xmlns:a16="http://schemas.microsoft.com/office/drawing/2014/main" id="{AC0CC3B5-FA66-400D-B414-00B4F1289F24}"/>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2" name="正方形/長方形 381">
          <a:extLst>
            <a:ext uri="{FF2B5EF4-FFF2-40B4-BE49-F238E27FC236}">
              <a16:creationId xmlns:a16="http://schemas.microsoft.com/office/drawing/2014/main" id="{0E69FF45-D630-4472-ADAE-3CA6452BEAC7}"/>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3" name="正方形/長方形 382">
          <a:extLst>
            <a:ext uri="{FF2B5EF4-FFF2-40B4-BE49-F238E27FC236}">
              <a16:creationId xmlns:a16="http://schemas.microsoft.com/office/drawing/2014/main" id="{95F8DB28-C403-4739-8350-BD2EC3A6B62C}"/>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4" name="正方形/長方形 383">
          <a:extLst>
            <a:ext uri="{FF2B5EF4-FFF2-40B4-BE49-F238E27FC236}">
              <a16:creationId xmlns:a16="http://schemas.microsoft.com/office/drawing/2014/main" id="{CA9AB497-4CFE-4FA1-B3F8-7CB12EECACA8}"/>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F750E6FF-A193-4BA5-8510-AE26D5F12B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a:extLst>
            <a:ext uri="{FF2B5EF4-FFF2-40B4-BE49-F238E27FC236}">
              <a16:creationId xmlns:a16="http://schemas.microsoft.com/office/drawing/2014/main" id="{6FB6B46B-BB0C-4F03-A8F8-372383EEDC0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a:extLst>
            <a:ext uri="{FF2B5EF4-FFF2-40B4-BE49-F238E27FC236}">
              <a16:creationId xmlns:a16="http://schemas.microsoft.com/office/drawing/2014/main" id="{D0A9AC8F-2352-48CC-8650-009AA5316DD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8" name="直線コネクタ 387">
          <a:extLst>
            <a:ext uri="{FF2B5EF4-FFF2-40B4-BE49-F238E27FC236}">
              <a16:creationId xmlns:a16="http://schemas.microsoft.com/office/drawing/2014/main" id="{D093773A-B56B-49F8-9024-070DAB5EE1C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103B21AA-E63F-4BD1-ADE3-47B3A3F9552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0" name="直線コネクタ 389">
          <a:extLst>
            <a:ext uri="{FF2B5EF4-FFF2-40B4-BE49-F238E27FC236}">
              <a16:creationId xmlns:a16="http://schemas.microsoft.com/office/drawing/2014/main" id="{F9F99AC8-E30B-436B-A24E-4589E2B3BC8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1" name="テキスト ボックス 390">
          <a:extLst>
            <a:ext uri="{FF2B5EF4-FFF2-40B4-BE49-F238E27FC236}">
              <a16:creationId xmlns:a16="http://schemas.microsoft.com/office/drawing/2014/main" id="{2A224E9F-00A0-489A-A6DF-908F3073687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2" name="直線コネクタ 391">
          <a:extLst>
            <a:ext uri="{FF2B5EF4-FFF2-40B4-BE49-F238E27FC236}">
              <a16:creationId xmlns:a16="http://schemas.microsoft.com/office/drawing/2014/main" id="{83A511FD-C0B6-492E-A013-FF4095637B9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3" name="テキスト ボックス 392">
          <a:extLst>
            <a:ext uri="{FF2B5EF4-FFF2-40B4-BE49-F238E27FC236}">
              <a16:creationId xmlns:a16="http://schemas.microsoft.com/office/drawing/2014/main" id="{2B89C99E-0C12-4C32-A86D-F9E94B0A3FA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4" name="直線コネクタ 393">
          <a:extLst>
            <a:ext uri="{FF2B5EF4-FFF2-40B4-BE49-F238E27FC236}">
              <a16:creationId xmlns:a16="http://schemas.microsoft.com/office/drawing/2014/main" id="{CB75DA31-98F1-40B3-B8A2-CC2552B56C6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5" name="テキスト ボックス 394">
          <a:extLst>
            <a:ext uri="{FF2B5EF4-FFF2-40B4-BE49-F238E27FC236}">
              <a16:creationId xmlns:a16="http://schemas.microsoft.com/office/drawing/2014/main" id="{8664C3FE-8589-4ECF-A9EA-F83DF37B57A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6" name="直線コネクタ 395">
          <a:extLst>
            <a:ext uri="{FF2B5EF4-FFF2-40B4-BE49-F238E27FC236}">
              <a16:creationId xmlns:a16="http://schemas.microsoft.com/office/drawing/2014/main" id="{3164198A-A3CD-4E9D-80CC-598C9547499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7" name="テキスト ボックス 396">
          <a:extLst>
            <a:ext uri="{FF2B5EF4-FFF2-40B4-BE49-F238E27FC236}">
              <a16:creationId xmlns:a16="http://schemas.microsoft.com/office/drawing/2014/main" id="{19DF15CB-3EA4-4A6B-AFE3-2B5FD623308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8" name="直線コネクタ 397">
          <a:extLst>
            <a:ext uri="{FF2B5EF4-FFF2-40B4-BE49-F238E27FC236}">
              <a16:creationId xmlns:a16="http://schemas.microsoft.com/office/drawing/2014/main" id="{94164900-0D94-4E3C-A015-E5942D9B87F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9" name="テキスト ボックス 398">
          <a:extLst>
            <a:ext uri="{FF2B5EF4-FFF2-40B4-BE49-F238E27FC236}">
              <a16:creationId xmlns:a16="http://schemas.microsoft.com/office/drawing/2014/main" id="{08CE153B-587B-4304-8034-A3534AACF39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0" name="【市民会館】&#10;一人当たり面積グラフ枠">
          <a:extLst>
            <a:ext uri="{FF2B5EF4-FFF2-40B4-BE49-F238E27FC236}">
              <a16:creationId xmlns:a16="http://schemas.microsoft.com/office/drawing/2014/main" id="{88A41317-CB2D-4B64-B3AF-0D0D25DA24C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6366</xdr:rowOff>
    </xdr:from>
    <xdr:ext cx="469744" cy="259045"/>
    <xdr:sp macro="" textlink="">
      <xdr:nvSpPr>
        <xdr:cNvPr id="401" name="【市民会館】&#10;一人当たり面積平均値テキスト">
          <a:extLst>
            <a:ext uri="{FF2B5EF4-FFF2-40B4-BE49-F238E27FC236}">
              <a16:creationId xmlns:a16="http://schemas.microsoft.com/office/drawing/2014/main" id="{6CE59A76-4085-4850-A450-6AF3A123A899}"/>
            </a:ext>
          </a:extLst>
        </xdr:cNvPr>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02" name="フローチャート: 判断 401">
          <a:extLst>
            <a:ext uri="{FF2B5EF4-FFF2-40B4-BE49-F238E27FC236}">
              <a16:creationId xmlns:a16="http://schemas.microsoft.com/office/drawing/2014/main" id="{D352B8FC-6D3E-478A-ACD6-C46E0811DCC7}"/>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03" name="フローチャート: 判断 402">
          <a:extLst>
            <a:ext uri="{FF2B5EF4-FFF2-40B4-BE49-F238E27FC236}">
              <a16:creationId xmlns:a16="http://schemas.microsoft.com/office/drawing/2014/main" id="{D509E20E-650E-4674-A25D-A9DB3FB8FFBC}"/>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15891</xdr:rowOff>
    </xdr:from>
    <xdr:ext cx="469744" cy="259045"/>
    <xdr:sp macro="" textlink="">
      <xdr:nvSpPr>
        <xdr:cNvPr id="404" name="n_1aveValue【市民会館】&#10;一人当たり面積">
          <a:extLst>
            <a:ext uri="{FF2B5EF4-FFF2-40B4-BE49-F238E27FC236}">
              <a16:creationId xmlns:a16="http://schemas.microsoft.com/office/drawing/2014/main" id="{85BD3F35-D8A2-4704-B410-FEC8248EAE98}"/>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73025</xdr:rowOff>
    </xdr:from>
    <xdr:to>
      <xdr:col>46</xdr:col>
      <xdr:colOff>38100</xdr:colOff>
      <xdr:row>107</xdr:row>
      <xdr:rowOff>3175</xdr:rowOff>
    </xdr:to>
    <xdr:sp macro="" textlink="">
      <xdr:nvSpPr>
        <xdr:cNvPr id="405" name="フローチャート: 判断 404">
          <a:extLst>
            <a:ext uri="{FF2B5EF4-FFF2-40B4-BE49-F238E27FC236}">
              <a16:creationId xmlns:a16="http://schemas.microsoft.com/office/drawing/2014/main" id="{FF8259E2-B427-4312-B301-97821427EA45}"/>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19702</xdr:rowOff>
    </xdr:from>
    <xdr:ext cx="469744" cy="259045"/>
    <xdr:sp macro="" textlink="">
      <xdr:nvSpPr>
        <xdr:cNvPr id="406" name="n_2aveValue【市民会館】&#10;一人当たり面積">
          <a:extLst>
            <a:ext uri="{FF2B5EF4-FFF2-40B4-BE49-F238E27FC236}">
              <a16:creationId xmlns:a16="http://schemas.microsoft.com/office/drawing/2014/main" id="{60680FF5-D80F-45A3-A7BF-EA4D90D18590}"/>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90170</xdr:rowOff>
    </xdr:from>
    <xdr:to>
      <xdr:col>41</xdr:col>
      <xdr:colOff>101600</xdr:colOff>
      <xdr:row>107</xdr:row>
      <xdr:rowOff>20320</xdr:rowOff>
    </xdr:to>
    <xdr:sp macro="" textlink="">
      <xdr:nvSpPr>
        <xdr:cNvPr id="407" name="フローチャート: 判断 406">
          <a:extLst>
            <a:ext uri="{FF2B5EF4-FFF2-40B4-BE49-F238E27FC236}">
              <a16:creationId xmlns:a16="http://schemas.microsoft.com/office/drawing/2014/main" id="{D70316E7-D0FF-47E5-940B-8BE6F309B5D6}"/>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36847</xdr:rowOff>
    </xdr:from>
    <xdr:ext cx="469744" cy="259045"/>
    <xdr:sp macro="" textlink="">
      <xdr:nvSpPr>
        <xdr:cNvPr id="408" name="n_3aveValue【市民会館】&#10;一人当たり面積">
          <a:extLst>
            <a:ext uri="{FF2B5EF4-FFF2-40B4-BE49-F238E27FC236}">
              <a16:creationId xmlns:a16="http://schemas.microsoft.com/office/drawing/2014/main" id="{B4AB9BCD-10AA-4DE2-96DB-38E9FF159C61}"/>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103505</xdr:rowOff>
    </xdr:from>
    <xdr:to>
      <xdr:col>36</xdr:col>
      <xdr:colOff>165100</xdr:colOff>
      <xdr:row>107</xdr:row>
      <xdr:rowOff>33655</xdr:rowOff>
    </xdr:to>
    <xdr:sp macro="" textlink="">
      <xdr:nvSpPr>
        <xdr:cNvPr id="409" name="フローチャート: 判断 408">
          <a:extLst>
            <a:ext uri="{FF2B5EF4-FFF2-40B4-BE49-F238E27FC236}">
              <a16:creationId xmlns:a16="http://schemas.microsoft.com/office/drawing/2014/main" id="{292619D4-813B-4A87-A64A-A0B2E2131B6B}"/>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50182</xdr:rowOff>
    </xdr:from>
    <xdr:ext cx="469744" cy="259045"/>
    <xdr:sp macro="" textlink="">
      <xdr:nvSpPr>
        <xdr:cNvPr id="410" name="n_4aveValue【市民会館】&#10;一人当たり面積">
          <a:extLst>
            <a:ext uri="{FF2B5EF4-FFF2-40B4-BE49-F238E27FC236}">
              <a16:creationId xmlns:a16="http://schemas.microsoft.com/office/drawing/2014/main" id="{E8431014-3BCD-4D7D-96E0-C45850162B38}"/>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D1F6D98-0E91-4DFA-95C7-9B597B968DB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41ABDE3-4DC3-484E-8DAD-3DA652A18D5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2AC343F-44D4-4B58-89A4-7C77BA139B0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083ED20-0427-48EB-8433-024B4C49B1A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6831522-EFE4-44C7-91F0-C2ECBADFF6C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416" name="楕円 415">
          <a:extLst>
            <a:ext uri="{FF2B5EF4-FFF2-40B4-BE49-F238E27FC236}">
              <a16:creationId xmlns:a16="http://schemas.microsoft.com/office/drawing/2014/main" id="{35E8384D-1E79-46F0-991D-98025D15C9B4}"/>
            </a:ext>
          </a:extLst>
        </xdr:cNvPr>
        <xdr:cNvSpPr/>
      </xdr:nvSpPr>
      <xdr:spPr>
        <a:xfrm>
          <a:off x="10426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xdr:rowOff>
    </xdr:from>
    <xdr:ext cx="469744" cy="259045"/>
    <xdr:sp macro="" textlink="">
      <xdr:nvSpPr>
        <xdr:cNvPr id="417" name="【市民会館】&#10;一人当たり面積該当値テキスト">
          <a:extLst>
            <a:ext uri="{FF2B5EF4-FFF2-40B4-BE49-F238E27FC236}">
              <a16:creationId xmlns:a16="http://schemas.microsoft.com/office/drawing/2014/main" id="{CEB0B8C7-9847-47E1-A5E4-B7D5F7DED973}"/>
            </a:ext>
          </a:extLst>
        </xdr:cNvPr>
        <xdr:cNvSpPr txBox="1"/>
      </xdr:nvSpPr>
      <xdr:spPr>
        <a:xfrm>
          <a:off x="10515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17780</xdr:rowOff>
    </xdr:from>
    <xdr:to>
      <xdr:col>50</xdr:col>
      <xdr:colOff>165100</xdr:colOff>
      <xdr:row>107</xdr:row>
      <xdr:rowOff>119380</xdr:rowOff>
    </xdr:to>
    <xdr:sp macro="" textlink="">
      <xdr:nvSpPr>
        <xdr:cNvPr id="418" name="楕円 417">
          <a:extLst>
            <a:ext uri="{FF2B5EF4-FFF2-40B4-BE49-F238E27FC236}">
              <a16:creationId xmlns:a16="http://schemas.microsoft.com/office/drawing/2014/main" id="{4E412333-16AE-476D-8AF0-BF0E730D01DD}"/>
            </a:ext>
          </a:extLst>
        </xdr:cNvPr>
        <xdr:cNvSpPr/>
      </xdr:nvSpPr>
      <xdr:spPr>
        <a:xfrm>
          <a:off x="9588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68580</xdr:rowOff>
    </xdr:from>
    <xdr:to>
      <xdr:col>55</xdr:col>
      <xdr:colOff>0</xdr:colOff>
      <xdr:row>107</xdr:row>
      <xdr:rowOff>72389</xdr:rowOff>
    </xdr:to>
    <xdr:cxnSp macro="">
      <xdr:nvCxnSpPr>
        <xdr:cNvPr id="419" name="直線コネクタ 418">
          <a:extLst>
            <a:ext uri="{FF2B5EF4-FFF2-40B4-BE49-F238E27FC236}">
              <a16:creationId xmlns:a16="http://schemas.microsoft.com/office/drawing/2014/main" id="{B72C4B36-B698-487C-B57A-CB1899057876}"/>
            </a:ext>
          </a:extLst>
        </xdr:cNvPr>
        <xdr:cNvCxnSpPr/>
      </xdr:nvCxnSpPr>
      <xdr:spPr>
        <a:xfrm>
          <a:off x="9639300" y="184137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19686</xdr:rowOff>
    </xdr:from>
    <xdr:to>
      <xdr:col>46</xdr:col>
      <xdr:colOff>38100</xdr:colOff>
      <xdr:row>107</xdr:row>
      <xdr:rowOff>121286</xdr:rowOff>
    </xdr:to>
    <xdr:sp macro="" textlink="">
      <xdr:nvSpPr>
        <xdr:cNvPr id="420" name="楕円 419">
          <a:extLst>
            <a:ext uri="{FF2B5EF4-FFF2-40B4-BE49-F238E27FC236}">
              <a16:creationId xmlns:a16="http://schemas.microsoft.com/office/drawing/2014/main" id="{2AF9C8C9-548F-40E7-A8C3-8B7BCD143E93}"/>
            </a:ext>
          </a:extLst>
        </xdr:cNvPr>
        <xdr:cNvSpPr/>
      </xdr:nvSpPr>
      <xdr:spPr>
        <a:xfrm>
          <a:off x="8699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68580</xdr:rowOff>
    </xdr:from>
    <xdr:to>
      <xdr:col>50</xdr:col>
      <xdr:colOff>114300</xdr:colOff>
      <xdr:row>107</xdr:row>
      <xdr:rowOff>70486</xdr:rowOff>
    </xdr:to>
    <xdr:cxnSp macro="">
      <xdr:nvCxnSpPr>
        <xdr:cNvPr id="421" name="直線コネクタ 420">
          <a:extLst>
            <a:ext uri="{FF2B5EF4-FFF2-40B4-BE49-F238E27FC236}">
              <a16:creationId xmlns:a16="http://schemas.microsoft.com/office/drawing/2014/main" id="{8BB39634-6197-4B81-9266-063C80ABB161}"/>
            </a:ext>
          </a:extLst>
        </xdr:cNvPr>
        <xdr:cNvCxnSpPr/>
      </xdr:nvCxnSpPr>
      <xdr:spPr>
        <a:xfrm flipV="1">
          <a:off x="8750300" y="184137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19686</xdr:rowOff>
    </xdr:from>
    <xdr:to>
      <xdr:col>41</xdr:col>
      <xdr:colOff>101600</xdr:colOff>
      <xdr:row>107</xdr:row>
      <xdr:rowOff>121286</xdr:rowOff>
    </xdr:to>
    <xdr:sp macro="" textlink="">
      <xdr:nvSpPr>
        <xdr:cNvPr id="422" name="楕円 421">
          <a:extLst>
            <a:ext uri="{FF2B5EF4-FFF2-40B4-BE49-F238E27FC236}">
              <a16:creationId xmlns:a16="http://schemas.microsoft.com/office/drawing/2014/main" id="{3B500A78-AF1B-4651-8906-587C0EA91B96}"/>
            </a:ext>
          </a:extLst>
        </xdr:cNvPr>
        <xdr:cNvSpPr/>
      </xdr:nvSpPr>
      <xdr:spPr>
        <a:xfrm>
          <a:off x="7810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70486</xdr:rowOff>
    </xdr:from>
    <xdr:to>
      <xdr:col>45</xdr:col>
      <xdr:colOff>177800</xdr:colOff>
      <xdr:row>107</xdr:row>
      <xdr:rowOff>70486</xdr:rowOff>
    </xdr:to>
    <xdr:cxnSp macro="">
      <xdr:nvCxnSpPr>
        <xdr:cNvPr id="423" name="直線コネクタ 422">
          <a:extLst>
            <a:ext uri="{FF2B5EF4-FFF2-40B4-BE49-F238E27FC236}">
              <a16:creationId xmlns:a16="http://schemas.microsoft.com/office/drawing/2014/main" id="{B449362B-5E53-45ED-9914-8F021D047B66}"/>
            </a:ext>
          </a:extLst>
        </xdr:cNvPr>
        <xdr:cNvCxnSpPr/>
      </xdr:nvCxnSpPr>
      <xdr:spPr>
        <a:xfrm>
          <a:off x="7861300" y="18415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19686</xdr:rowOff>
    </xdr:from>
    <xdr:to>
      <xdr:col>36</xdr:col>
      <xdr:colOff>165100</xdr:colOff>
      <xdr:row>107</xdr:row>
      <xdr:rowOff>121286</xdr:rowOff>
    </xdr:to>
    <xdr:sp macro="" textlink="">
      <xdr:nvSpPr>
        <xdr:cNvPr id="424" name="楕円 423">
          <a:extLst>
            <a:ext uri="{FF2B5EF4-FFF2-40B4-BE49-F238E27FC236}">
              <a16:creationId xmlns:a16="http://schemas.microsoft.com/office/drawing/2014/main" id="{E79CC146-2F6E-4D5E-AF4D-A722C5C5A398}"/>
            </a:ext>
          </a:extLst>
        </xdr:cNvPr>
        <xdr:cNvSpPr/>
      </xdr:nvSpPr>
      <xdr:spPr>
        <a:xfrm>
          <a:off x="6921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70486</xdr:rowOff>
    </xdr:from>
    <xdr:to>
      <xdr:col>41</xdr:col>
      <xdr:colOff>50800</xdr:colOff>
      <xdr:row>107</xdr:row>
      <xdr:rowOff>70486</xdr:rowOff>
    </xdr:to>
    <xdr:cxnSp macro="">
      <xdr:nvCxnSpPr>
        <xdr:cNvPr id="425" name="直線コネクタ 424">
          <a:extLst>
            <a:ext uri="{FF2B5EF4-FFF2-40B4-BE49-F238E27FC236}">
              <a16:creationId xmlns:a16="http://schemas.microsoft.com/office/drawing/2014/main" id="{CD0EC922-01C4-48E5-9BB8-79C207A4A69D}"/>
            </a:ext>
          </a:extLst>
        </xdr:cNvPr>
        <xdr:cNvCxnSpPr/>
      </xdr:nvCxnSpPr>
      <xdr:spPr>
        <a:xfrm>
          <a:off x="6972300" y="18415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110507</xdr:rowOff>
    </xdr:from>
    <xdr:ext cx="469744" cy="259045"/>
    <xdr:sp macro="" textlink="">
      <xdr:nvSpPr>
        <xdr:cNvPr id="426" name="n_1mainValue【市民会館】&#10;一人当たり面積">
          <a:extLst>
            <a:ext uri="{FF2B5EF4-FFF2-40B4-BE49-F238E27FC236}">
              <a16:creationId xmlns:a16="http://schemas.microsoft.com/office/drawing/2014/main" id="{A9BE48A0-ABAD-4CC5-B488-2A6E203254E7}"/>
            </a:ext>
          </a:extLst>
        </xdr:cNvPr>
        <xdr:cNvSpPr txBox="1"/>
      </xdr:nvSpPr>
      <xdr:spPr>
        <a:xfrm>
          <a:off x="9391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112413</xdr:rowOff>
    </xdr:from>
    <xdr:ext cx="469744" cy="259045"/>
    <xdr:sp macro="" textlink="">
      <xdr:nvSpPr>
        <xdr:cNvPr id="427" name="n_2mainValue【市民会館】&#10;一人当たり面積">
          <a:extLst>
            <a:ext uri="{FF2B5EF4-FFF2-40B4-BE49-F238E27FC236}">
              <a16:creationId xmlns:a16="http://schemas.microsoft.com/office/drawing/2014/main" id="{B511D69E-03C9-4F57-8F67-5F53B1D8DE25}"/>
            </a:ext>
          </a:extLst>
        </xdr:cNvPr>
        <xdr:cNvSpPr txBox="1"/>
      </xdr:nvSpPr>
      <xdr:spPr>
        <a:xfrm>
          <a:off x="85154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112413</xdr:rowOff>
    </xdr:from>
    <xdr:ext cx="469744" cy="259045"/>
    <xdr:sp macro="" textlink="">
      <xdr:nvSpPr>
        <xdr:cNvPr id="428" name="n_3mainValue【市民会館】&#10;一人当たり面積">
          <a:extLst>
            <a:ext uri="{FF2B5EF4-FFF2-40B4-BE49-F238E27FC236}">
              <a16:creationId xmlns:a16="http://schemas.microsoft.com/office/drawing/2014/main" id="{1C78509D-375E-4200-8A88-40FA46E8B151}"/>
            </a:ext>
          </a:extLst>
        </xdr:cNvPr>
        <xdr:cNvSpPr txBox="1"/>
      </xdr:nvSpPr>
      <xdr:spPr>
        <a:xfrm>
          <a:off x="76264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112413</xdr:rowOff>
    </xdr:from>
    <xdr:ext cx="469744" cy="259045"/>
    <xdr:sp macro="" textlink="">
      <xdr:nvSpPr>
        <xdr:cNvPr id="429" name="n_4mainValue【市民会館】&#10;一人当たり面積">
          <a:extLst>
            <a:ext uri="{FF2B5EF4-FFF2-40B4-BE49-F238E27FC236}">
              <a16:creationId xmlns:a16="http://schemas.microsoft.com/office/drawing/2014/main" id="{59679490-EFD3-47B8-8614-CE5084CC3547}"/>
            </a:ext>
          </a:extLst>
        </xdr:cNvPr>
        <xdr:cNvSpPr txBox="1"/>
      </xdr:nvSpPr>
      <xdr:spPr>
        <a:xfrm>
          <a:off x="67374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a:extLst>
            <a:ext uri="{FF2B5EF4-FFF2-40B4-BE49-F238E27FC236}">
              <a16:creationId xmlns:a16="http://schemas.microsoft.com/office/drawing/2014/main" id="{2DE3F7AC-A7F9-42A9-9340-C729BCD040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28</xdr:row>
      <xdr:rowOff>50800</xdr:rowOff>
    </xdr:from>
    <xdr:to>
      <xdr:col>73</xdr:col>
      <xdr:colOff>63500</xdr:colOff>
      <xdr:row>29</xdr:row>
      <xdr:rowOff>133350</xdr:rowOff>
    </xdr:to>
    <xdr:sp macro="" textlink="">
      <xdr:nvSpPr>
        <xdr:cNvPr id="431" name="正方形/長方形 430">
          <a:extLst>
            <a:ext uri="{FF2B5EF4-FFF2-40B4-BE49-F238E27FC236}">
              <a16:creationId xmlns:a16="http://schemas.microsoft.com/office/drawing/2014/main" id="{697A3D6E-D1F5-437C-9031-95E9B0024891}"/>
            </a:ext>
          </a:extLst>
        </xdr:cNvPr>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29</xdr:row>
      <xdr:rowOff>82550</xdr:rowOff>
    </xdr:from>
    <xdr:to>
      <xdr:col>73</xdr:col>
      <xdr:colOff>63500</xdr:colOff>
      <xdr:row>30</xdr:row>
      <xdr:rowOff>165100</xdr:rowOff>
    </xdr:to>
    <xdr:sp macro="" textlink="">
      <xdr:nvSpPr>
        <xdr:cNvPr id="432" name="正方形/長方形 431">
          <a:extLst>
            <a:ext uri="{FF2B5EF4-FFF2-40B4-BE49-F238E27FC236}">
              <a16:creationId xmlns:a16="http://schemas.microsoft.com/office/drawing/2014/main" id="{30E72057-91D8-4BFC-AF60-380865B81170}"/>
            </a:ext>
          </a:extLst>
        </xdr:cNvPr>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28</xdr:row>
      <xdr:rowOff>50800</xdr:rowOff>
    </xdr:from>
    <xdr:to>
      <xdr:col>80</xdr:col>
      <xdr:colOff>0</xdr:colOff>
      <xdr:row>29</xdr:row>
      <xdr:rowOff>133350</xdr:rowOff>
    </xdr:to>
    <xdr:sp macro="" textlink="">
      <xdr:nvSpPr>
        <xdr:cNvPr id="433" name="正方形/長方形 432">
          <a:extLst>
            <a:ext uri="{FF2B5EF4-FFF2-40B4-BE49-F238E27FC236}">
              <a16:creationId xmlns:a16="http://schemas.microsoft.com/office/drawing/2014/main" id="{1B465B11-4513-401B-BC99-88432B50D3BC}"/>
            </a:ext>
          </a:extLst>
        </xdr:cNvPr>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29</xdr:row>
      <xdr:rowOff>82550</xdr:rowOff>
    </xdr:from>
    <xdr:to>
      <xdr:col>80</xdr:col>
      <xdr:colOff>0</xdr:colOff>
      <xdr:row>30</xdr:row>
      <xdr:rowOff>165100</xdr:rowOff>
    </xdr:to>
    <xdr:sp macro="" textlink="">
      <xdr:nvSpPr>
        <xdr:cNvPr id="434" name="正方形/長方形 433">
          <a:extLst>
            <a:ext uri="{FF2B5EF4-FFF2-40B4-BE49-F238E27FC236}">
              <a16:creationId xmlns:a16="http://schemas.microsoft.com/office/drawing/2014/main" id="{E4276F46-F6DD-4CB5-B06A-8A57FA85E752}"/>
            </a:ext>
          </a:extLst>
        </xdr:cNvPr>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a:extLst>
            <a:ext uri="{FF2B5EF4-FFF2-40B4-BE49-F238E27FC236}">
              <a16:creationId xmlns:a16="http://schemas.microsoft.com/office/drawing/2014/main" id="{A40FAB6B-E3F3-4D2E-9ADD-9BF3E5CD293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a:extLst>
            <a:ext uri="{FF2B5EF4-FFF2-40B4-BE49-F238E27FC236}">
              <a16:creationId xmlns:a16="http://schemas.microsoft.com/office/drawing/2014/main" id="{C8184BC9-5A68-4428-B313-48F082BB241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a:extLst>
            <a:ext uri="{FF2B5EF4-FFF2-40B4-BE49-F238E27FC236}">
              <a16:creationId xmlns:a16="http://schemas.microsoft.com/office/drawing/2014/main" id="{8EC7B5F8-AC48-4199-99CE-8A91ED0E97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8" name="テキスト ボックス 437">
          <a:extLst>
            <a:ext uri="{FF2B5EF4-FFF2-40B4-BE49-F238E27FC236}">
              <a16:creationId xmlns:a16="http://schemas.microsoft.com/office/drawing/2014/main" id="{FE38D9E3-E271-41C3-86C0-CE517890B0D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9" name="直線コネクタ 438">
          <a:extLst>
            <a:ext uri="{FF2B5EF4-FFF2-40B4-BE49-F238E27FC236}">
              <a16:creationId xmlns:a16="http://schemas.microsoft.com/office/drawing/2014/main" id="{5AC010BE-4363-4839-B8DB-1AD0D43CB4C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40" name="テキスト ボックス 439">
          <a:extLst>
            <a:ext uri="{FF2B5EF4-FFF2-40B4-BE49-F238E27FC236}">
              <a16:creationId xmlns:a16="http://schemas.microsoft.com/office/drawing/2014/main" id="{E674CFFA-84D2-432D-BEDF-391F96A8D0B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1" name="直線コネクタ 440">
          <a:extLst>
            <a:ext uri="{FF2B5EF4-FFF2-40B4-BE49-F238E27FC236}">
              <a16:creationId xmlns:a16="http://schemas.microsoft.com/office/drawing/2014/main" id="{6FC2A710-7C30-4EB6-88D5-333D99499EE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2" name="テキスト ボックス 441">
          <a:extLst>
            <a:ext uri="{FF2B5EF4-FFF2-40B4-BE49-F238E27FC236}">
              <a16:creationId xmlns:a16="http://schemas.microsoft.com/office/drawing/2014/main" id="{A429FEDC-41B1-4F0F-8CAB-766BD4951E8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3" name="直線コネクタ 442">
          <a:extLst>
            <a:ext uri="{FF2B5EF4-FFF2-40B4-BE49-F238E27FC236}">
              <a16:creationId xmlns:a16="http://schemas.microsoft.com/office/drawing/2014/main" id="{1645E4E5-E12B-41E2-A6F4-8B11BD733E6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4" name="テキスト ボックス 443">
          <a:extLst>
            <a:ext uri="{FF2B5EF4-FFF2-40B4-BE49-F238E27FC236}">
              <a16:creationId xmlns:a16="http://schemas.microsoft.com/office/drawing/2014/main" id="{C702B230-2717-4D8D-B5AB-A29B49FE829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5" name="直線コネクタ 444">
          <a:extLst>
            <a:ext uri="{FF2B5EF4-FFF2-40B4-BE49-F238E27FC236}">
              <a16:creationId xmlns:a16="http://schemas.microsoft.com/office/drawing/2014/main" id="{8FB18F2C-DA94-4A21-A172-D4BA5979E53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6" name="テキスト ボックス 445">
          <a:extLst>
            <a:ext uri="{FF2B5EF4-FFF2-40B4-BE49-F238E27FC236}">
              <a16:creationId xmlns:a16="http://schemas.microsoft.com/office/drawing/2014/main" id="{C6EDFE3C-8406-4D01-B503-6DA58FF9ACE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7" name="直線コネクタ 446">
          <a:extLst>
            <a:ext uri="{FF2B5EF4-FFF2-40B4-BE49-F238E27FC236}">
              <a16:creationId xmlns:a16="http://schemas.microsoft.com/office/drawing/2014/main" id="{ECBD1878-31E6-4004-AD47-1B7D454530F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8" name="テキスト ボックス 447">
          <a:extLst>
            <a:ext uri="{FF2B5EF4-FFF2-40B4-BE49-F238E27FC236}">
              <a16:creationId xmlns:a16="http://schemas.microsoft.com/office/drawing/2014/main" id="{79646702-CBF7-4D2F-BF48-630D754BD89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9" name="直線コネクタ 448">
          <a:extLst>
            <a:ext uri="{FF2B5EF4-FFF2-40B4-BE49-F238E27FC236}">
              <a16:creationId xmlns:a16="http://schemas.microsoft.com/office/drawing/2014/main" id="{931AA6F7-ADCA-4DDC-9136-42CE5B1827A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50" name="テキスト ボックス 449">
          <a:extLst>
            <a:ext uri="{FF2B5EF4-FFF2-40B4-BE49-F238E27FC236}">
              <a16:creationId xmlns:a16="http://schemas.microsoft.com/office/drawing/2014/main" id="{0ABC7B3F-23B8-4CDF-9CD7-49A506B24B3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1" name="【一般廃棄物処理施設】&#10;有形固定資産減価償却率グラフ枠">
          <a:extLst>
            <a:ext uri="{FF2B5EF4-FFF2-40B4-BE49-F238E27FC236}">
              <a16:creationId xmlns:a16="http://schemas.microsoft.com/office/drawing/2014/main" id="{1C8280A4-5336-4763-B4E5-3DAF49545B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70502</xdr:rowOff>
    </xdr:from>
    <xdr:ext cx="405111" cy="259045"/>
    <xdr:sp macro="" textlink="">
      <xdr:nvSpPr>
        <xdr:cNvPr id="452" name="【一般廃棄物処理施設】&#10;有形固定資産減価償却率平均値テキスト">
          <a:extLst>
            <a:ext uri="{FF2B5EF4-FFF2-40B4-BE49-F238E27FC236}">
              <a16:creationId xmlns:a16="http://schemas.microsoft.com/office/drawing/2014/main" id="{A1887DB0-C4D3-4D90-AA08-B237C1B1A4EC}"/>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53" name="フローチャート: 判断 452">
          <a:extLst>
            <a:ext uri="{FF2B5EF4-FFF2-40B4-BE49-F238E27FC236}">
              <a16:creationId xmlns:a16="http://schemas.microsoft.com/office/drawing/2014/main" id="{B6559CB3-58E8-4AFB-AA5D-1BD6A4DE922E}"/>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54" name="フローチャート: 判断 453">
          <a:extLst>
            <a:ext uri="{FF2B5EF4-FFF2-40B4-BE49-F238E27FC236}">
              <a16:creationId xmlns:a16="http://schemas.microsoft.com/office/drawing/2014/main" id="{E906824F-8B9A-4482-A07E-750988FF49F3}"/>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160037</xdr:rowOff>
    </xdr:from>
    <xdr:ext cx="405111" cy="259045"/>
    <xdr:sp macro="" textlink="">
      <xdr:nvSpPr>
        <xdr:cNvPr id="455" name="n_1aveValue【一般廃棄物処理施設】&#10;有形固定資産減価償却率">
          <a:extLst>
            <a:ext uri="{FF2B5EF4-FFF2-40B4-BE49-F238E27FC236}">
              <a16:creationId xmlns:a16="http://schemas.microsoft.com/office/drawing/2014/main" id="{147DEABC-5CCB-48B5-9C21-1CBB13E33B63}"/>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50165</xdr:rowOff>
    </xdr:from>
    <xdr:to>
      <xdr:col>76</xdr:col>
      <xdr:colOff>165100</xdr:colOff>
      <xdr:row>37</xdr:row>
      <xdr:rowOff>151765</xdr:rowOff>
    </xdr:to>
    <xdr:sp macro="" textlink="">
      <xdr:nvSpPr>
        <xdr:cNvPr id="456" name="フローチャート: 判断 455">
          <a:extLst>
            <a:ext uri="{FF2B5EF4-FFF2-40B4-BE49-F238E27FC236}">
              <a16:creationId xmlns:a16="http://schemas.microsoft.com/office/drawing/2014/main" id="{467C586D-8CB2-461F-9D0B-85F679D218F9}"/>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142892</xdr:rowOff>
    </xdr:from>
    <xdr:ext cx="405111" cy="259045"/>
    <xdr:sp macro="" textlink="">
      <xdr:nvSpPr>
        <xdr:cNvPr id="457" name="n_2aveValue【一般廃棄物処理施設】&#10;有形固定資産減価償却率">
          <a:extLst>
            <a:ext uri="{FF2B5EF4-FFF2-40B4-BE49-F238E27FC236}">
              <a16:creationId xmlns:a16="http://schemas.microsoft.com/office/drawing/2014/main" id="{E9CFB626-EFEA-4D1D-803A-19CCA3F829D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52070</xdr:rowOff>
    </xdr:from>
    <xdr:to>
      <xdr:col>72</xdr:col>
      <xdr:colOff>38100</xdr:colOff>
      <xdr:row>37</xdr:row>
      <xdr:rowOff>153670</xdr:rowOff>
    </xdr:to>
    <xdr:sp macro="" textlink="">
      <xdr:nvSpPr>
        <xdr:cNvPr id="458" name="フローチャート: 判断 457">
          <a:extLst>
            <a:ext uri="{FF2B5EF4-FFF2-40B4-BE49-F238E27FC236}">
              <a16:creationId xmlns:a16="http://schemas.microsoft.com/office/drawing/2014/main" id="{CC3884C5-09E9-48C1-A429-72A9CF427C1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144797</xdr:rowOff>
    </xdr:from>
    <xdr:ext cx="405111" cy="259045"/>
    <xdr:sp macro="" textlink="">
      <xdr:nvSpPr>
        <xdr:cNvPr id="459" name="n_3aveValue【一般廃棄物処理施設】&#10;有形固定資産減価償却率">
          <a:extLst>
            <a:ext uri="{FF2B5EF4-FFF2-40B4-BE49-F238E27FC236}">
              <a16:creationId xmlns:a16="http://schemas.microsoft.com/office/drawing/2014/main" id="{674D48CE-D00A-44C3-8669-364BB4244A2C}"/>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52070</xdr:rowOff>
    </xdr:from>
    <xdr:to>
      <xdr:col>67</xdr:col>
      <xdr:colOff>101600</xdr:colOff>
      <xdr:row>37</xdr:row>
      <xdr:rowOff>153670</xdr:rowOff>
    </xdr:to>
    <xdr:sp macro="" textlink="">
      <xdr:nvSpPr>
        <xdr:cNvPr id="460" name="フローチャート: 判断 459">
          <a:extLst>
            <a:ext uri="{FF2B5EF4-FFF2-40B4-BE49-F238E27FC236}">
              <a16:creationId xmlns:a16="http://schemas.microsoft.com/office/drawing/2014/main" id="{87542598-0901-4632-8535-DCB17EB634B2}"/>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144797</xdr:rowOff>
    </xdr:from>
    <xdr:ext cx="405111" cy="259045"/>
    <xdr:sp macro="" textlink="">
      <xdr:nvSpPr>
        <xdr:cNvPr id="461" name="n_4aveValue【一般廃棄物処理施設】&#10;有形固定資産減価償却率">
          <a:extLst>
            <a:ext uri="{FF2B5EF4-FFF2-40B4-BE49-F238E27FC236}">
              <a16:creationId xmlns:a16="http://schemas.microsoft.com/office/drawing/2014/main" id="{F87429CA-CB21-48B4-96B6-C3E7650924A8}"/>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97CC6417-1D76-4C80-A52C-978FE8CCC87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5423B99-A928-4756-96ED-8BF70A2F973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7CC476B9-9363-4D5D-8201-86532417575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AD9A5E2E-D41C-420E-8E26-341513C56D8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FFA4039E-1A8E-49B8-A600-7024304568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67" name="楕円 466">
          <a:extLst>
            <a:ext uri="{FF2B5EF4-FFF2-40B4-BE49-F238E27FC236}">
              <a16:creationId xmlns:a16="http://schemas.microsoft.com/office/drawing/2014/main" id="{A220AF56-59FB-4132-9C9B-DB72F8AE9C7D}"/>
            </a:ext>
          </a:extLst>
        </xdr:cNvPr>
        <xdr:cNvSpPr/>
      </xdr:nvSpPr>
      <xdr:spPr>
        <a:xfrm>
          <a:off x="16268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116857</xdr:rowOff>
    </xdr:from>
    <xdr:ext cx="405111" cy="259045"/>
    <xdr:sp macro="" textlink="">
      <xdr:nvSpPr>
        <xdr:cNvPr id="468" name="【一般廃棄物処理施設】&#10;有形固定資産減価償却率該当値テキスト">
          <a:extLst>
            <a:ext uri="{FF2B5EF4-FFF2-40B4-BE49-F238E27FC236}">
              <a16:creationId xmlns:a16="http://schemas.microsoft.com/office/drawing/2014/main" id="{31010531-E8A6-49C1-AE44-9E82D2CDC722}"/>
            </a:ext>
          </a:extLst>
        </xdr:cNvPr>
        <xdr:cNvSpPr txBox="1"/>
      </xdr:nvSpPr>
      <xdr:spPr>
        <a:xfrm>
          <a:off x="16357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101600</xdr:rowOff>
    </xdr:from>
    <xdr:to>
      <xdr:col>81</xdr:col>
      <xdr:colOff>101600</xdr:colOff>
      <xdr:row>37</xdr:row>
      <xdr:rowOff>31750</xdr:rowOff>
    </xdr:to>
    <xdr:sp macro="" textlink="">
      <xdr:nvSpPr>
        <xdr:cNvPr id="469" name="楕円 468">
          <a:extLst>
            <a:ext uri="{FF2B5EF4-FFF2-40B4-BE49-F238E27FC236}">
              <a16:creationId xmlns:a16="http://schemas.microsoft.com/office/drawing/2014/main" id="{2D00BC8B-0D85-4BFA-8367-6ECB248C826D}"/>
            </a:ext>
          </a:extLst>
        </xdr:cNvPr>
        <xdr:cNvSpPr/>
      </xdr:nvSpPr>
      <xdr:spPr>
        <a:xfrm>
          <a:off x="15430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152400</xdr:rowOff>
    </xdr:from>
    <xdr:to>
      <xdr:col>85</xdr:col>
      <xdr:colOff>127000</xdr:colOff>
      <xdr:row>37</xdr:row>
      <xdr:rowOff>49530</xdr:rowOff>
    </xdr:to>
    <xdr:cxnSp macro="">
      <xdr:nvCxnSpPr>
        <xdr:cNvPr id="470" name="直線コネクタ 469">
          <a:extLst>
            <a:ext uri="{FF2B5EF4-FFF2-40B4-BE49-F238E27FC236}">
              <a16:creationId xmlns:a16="http://schemas.microsoft.com/office/drawing/2014/main" id="{B8F147F3-3111-43D5-AA9F-AC637BE355A7}"/>
            </a:ext>
          </a:extLst>
        </xdr:cNvPr>
        <xdr:cNvCxnSpPr/>
      </xdr:nvCxnSpPr>
      <xdr:spPr>
        <a:xfrm>
          <a:off x="15481300" y="6324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147320</xdr:rowOff>
    </xdr:from>
    <xdr:to>
      <xdr:col>76</xdr:col>
      <xdr:colOff>165100</xdr:colOff>
      <xdr:row>34</xdr:row>
      <xdr:rowOff>77470</xdr:rowOff>
    </xdr:to>
    <xdr:sp macro="" textlink="">
      <xdr:nvSpPr>
        <xdr:cNvPr id="471" name="楕円 470">
          <a:extLst>
            <a:ext uri="{FF2B5EF4-FFF2-40B4-BE49-F238E27FC236}">
              <a16:creationId xmlns:a16="http://schemas.microsoft.com/office/drawing/2014/main" id="{1D2F47CC-A5BD-4EA0-930A-3DB71F0AC16F}"/>
            </a:ext>
          </a:extLst>
        </xdr:cNvPr>
        <xdr:cNvSpPr/>
      </xdr:nvSpPr>
      <xdr:spPr>
        <a:xfrm>
          <a:off x="145415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26670</xdr:rowOff>
    </xdr:from>
    <xdr:to>
      <xdr:col>81</xdr:col>
      <xdr:colOff>50800</xdr:colOff>
      <xdr:row>36</xdr:row>
      <xdr:rowOff>152400</xdr:rowOff>
    </xdr:to>
    <xdr:cxnSp macro="">
      <xdr:nvCxnSpPr>
        <xdr:cNvPr id="472" name="直線コネクタ 471">
          <a:extLst>
            <a:ext uri="{FF2B5EF4-FFF2-40B4-BE49-F238E27FC236}">
              <a16:creationId xmlns:a16="http://schemas.microsoft.com/office/drawing/2014/main" id="{18A57995-8127-4F55-BB2B-2ED4B1309726}"/>
            </a:ext>
          </a:extLst>
        </xdr:cNvPr>
        <xdr:cNvCxnSpPr/>
      </xdr:nvCxnSpPr>
      <xdr:spPr>
        <a:xfrm>
          <a:off x="14592300" y="5855970"/>
          <a:ext cx="8890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xdr:rowOff>
    </xdr:from>
    <xdr:to>
      <xdr:col>72</xdr:col>
      <xdr:colOff>38100</xdr:colOff>
      <xdr:row>35</xdr:row>
      <xdr:rowOff>109855</xdr:rowOff>
    </xdr:to>
    <xdr:sp macro="" textlink="">
      <xdr:nvSpPr>
        <xdr:cNvPr id="473" name="楕円 472">
          <a:extLst>
            <a:ext uri="{FF2B5EF4-FFF2-40B4-BE49-F238E27FC236}">
              <a16:creationId xmlns:a16="http://schemas.microsoft.com/office/drawing/2014/main" id="{6C48B97F-C712-4D6C-85C5-F9E7051E44D3}"/>
            </a:ext>
          </a:extLst>
        </xdr:cNvPr>
        <xdr:cNvSpPr/>
      </xdr:nvSpPr>
      <xdr:spPr>
        <a:xfrm>
          <a:off x="13652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26670</xdr:rowOff>
    </xdr:from>
    <xdr:to>
      <xdr:col>76</xdr:col>
      <xdr:colOff>114300</xdr:colOff>
      <xdr:row>35</xdr:row>
      <xdr:rowOff>59055</xdr:rowOff>
    </xdr:to>
    <xdr:cxnSp macro="">
      <xdr:nvCxnSpPr>
        <xdr:cNvPr id="474" name="直線コネクタ 473">
          <a:extLst>
            <a:ext uri="{FF2B5EF4-FFF2-40B4-BE49-F238E27FC236}">
              <a16:creationId xmlns:a16="http://schemas.microsoft.com/office/drawing/2014/main" id="{CEE41245-EDEE-479B-812C-95CBD9A2F430}"/>
            </a:ext>
          </a:extLst>
        </xdr:cNvPr>
        <xdr:cNvCxnSpPr/>
      </xdr:nvCxnSpPr>
      <xdr:spPr>
        <a:xfrm flipV="1">
          <a:off x="13703300" y="5855970"/>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88265</xdr:rowOff>
    </xdr:from>
    <xdr:to>
      <xdr:col>67</xdr:col>
      <xdr:colOff>101600</xdr:colOff>
      <xdr:row>37</xdr:row>
      <xdr:rowOff>18415</xdr:rowOff>
    </xdr:to>
    <xdr:sp macro="" textlink="">
      <xdr:nvSpPr>
        <xdr:cNvPr id="475" name="楕円 474">
          <a:extLst>
            <a:ext uri="{FF2B5EF4-FFF2-40B4-BE49-F238E27FC236}">
              <a16:creationId xmlns:a16="http://schemas.microsoft.com/office/drawing/2014/main" id="{24130052-D012-49A8-B0C0-B5CC90493CCC}"/>
            </a:ext>
          </a:extLst>
        </xdr:cNvPr>
        <xdr:cNvSpPr/>
      </xdr:nvSpPr>
      <xdr:spPr>
        <a:xfrm>
          <a:off x="12763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59055</xdr:rowOff>
    </xdr:from>
    <xdr:to>
      <xdr:col>71</xdr:col>
      <xdr:colOff>177800</xdr:colOff>
      <xdr:row>36</xdr:row>
      <xdr:rowOff>139065</xdr:rowOff>
    </xdr:to>
    <xdr:cxnSp macro="">
      <xdr:nvCxnSpPr>
        <xdr:cNvPr id="476" name="直線コネクタ 475">
          <a:extLst>
            <a:ext uri="{FF2B5EF4-FFF2-40B4-BE49-F238E27FC236}">
              <a16:creationId xmlns:a16="http://schemas.microsoft.com/office/drawing/2014/main" id="{2E50DA58-ABC9-4C0D-AC6C-8A3164115EF6}"/>
            </a:ext>
          </a:extLst>
        </xdr:cNvPr>
        <xdr:cNvCxnSpPr/>
      </xdr:nvCxnSpPr>
      <xdr:spPr>
        <a:xfrm flipV="1">
          <a:off x="12814300" y="605980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48277</xdr:rowOff>
    </xdr:from>
    <xdr:ext cx="405111" cy="259045"/>
    <xdr:sp macro="" textlink="">
      <xdr:nvSpPr>
        <xdr:cNvPr id="477" name="n_1mainValue【一般廃棄物処理施設】&#10;有形固定資産減価償却率">
          <a:extLst>
            <a:ext uri="{FF2B5EF4-FFF2-40B4-BE49-F238E27FC236}">
              <a16:creationId xmlns:a16="http://schemas.microsoft.com/office/drawing/2014/main" id="{75DB6042-BE4C-4BA8-9236-7C5335BF3B58}"/>
            </a:ext>
          </a:extLst>
        </xdr:cNvPr>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93997</xdr:rowOff>
    </xdr:from>
    <xdr:ext cx="405111" cy="259045"/>
    <xdr:sp macro="" textlink="">
      <xdr:nvSpPr>
        <xdr:cNvPr id="478" name="n_2mainValue【一般廃棄物処理施設】&#10;有形固定資産減価償却率">
          <a:extLst>
            <a:ext uri="{FF2B5EF4-FFF2-40B4-BE49-F238E27FC236}">
              <a16:creationId xmlns:a16="http://schemas.microsoft.com/office/drawing/2014/main" id="{4D008C16-E3C2-46B2-914D-D3F1F5653C9A}"/>
            </a:ext>
          </a:extLst>
        </xdr:cNvPr>
        <xdr:cNvSpPr txBox="1"/>
      </xdr:nvSpPr>
      <xdr:spPr>
        <a:xfrm>
          <a:off x="14389744"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126382</xdr:rowOff>
    </xdr:from>
    <xdr:ext cx="405111" cy="259045"/>
    <xdr:sp macro="" textlink="">
      <xdr:nvSpPr>
        <xdr:cNvPr id="479" name="n_3mainValue【一般廃棄物処理施設】&#10;有形固定資産減価償却率">
          <a:extLst>
            <a:ext uri="{FF2B5EF4-FFF2-40B4-BE49-F238E27FC236}">
              <a16:creationId xmlns:a16="http://schemas.microsoft.com/office/drawing/2014/main" id="{200891BD-5B10-42D7-8C1C-A05A7A535199}"/>
            </a:ext>
          </a:extLst>
        </xdr:cNvPr>
        <xdr:cNvSpPr txBox="1"/>
      </xdr:nvSpPr>
      <xdr:spPr>
        <a:xfrm>
          <a:off x="13500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34942</xdr:rowOff>
    </xdr:from>
    <xdr:ext cx="405111" cy="259045"/>
    <xdr:sp macro="" textlink="">
      <xdr:nvSpPr>
        <xdr:cNvPr id="480" name="n_4mainValue【一般廃棄物処理施設】&#10;有形固定資産減価償却率">
          <a:extLst>
            <a:ext uri="{FF2B5EF4-FFF2-40B4-BE49-F238E27FC236}">
              <a16:creationId xmlns:a16="http://schemas.microsoft.com/office/drawing/2014/main" id="{18E02A22-79AC-4E92-8F0B-F32E7C135FCB}"/>
            </a:ext>
          </a:extLst>
        </xdr:cNvPr>
        <xdr:cNvSpPr txBox="1"/>
      </xdr:nvSpPr>
      <xdr:spPr>
        <a:xfrm>
          <a:off x="12611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1" name="正方形/長方形 480">
          <a:extLst>
            <a:ext uri="{FF2B5EF4-FFF2-40B4-BE49-F238E27FC236}">
              <a16:creationId xmlns:a16="http://schemas.microsoft.com/office/drawing/2014/main" id="{2326A31F-4987-4EEC-BB93-17A6258E0B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0</xdr:colOff>
      <xdr:row>28</xdr:row>
      <xdr:rowOff>50800</xdr:rowOff>
    </xdr:from>
    <xdr:to>
      <xdr:col>104</xdr:col>
      <xdr:colOff>0</xdr:colOff>
      <xdr:row>29</xdr:row>
      <xdr:rowOff>133350</xdr:rowOff>
    </xdr:to>
    <xdr:sp macro="" textlink="">
      <xdr:nvSpPr>
        <xdr:cNvPr id="482" name="正方形/長方形 481">
          <a:extLst>
            <a:ext uri="{FF2B5EF4-FFF2-40B4-BE49-F238E27FC236}">
              <a16:creationId xmlns:a16="http://schemas.microsoft.com/office/drawing/2014/main" id="{F258402D-E095-49E8-828A-6EA8C46A0F41}"/>
            </a:ext>
          </a:extLst>
        </xdr:cNvPr>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29</xdr:row>
      <xdr:rowOff>82550</xdr:rowOff>
    </xdr:from>
    <xdr:to>
      <xdr:col>104</xdr:col>
      <xdr:colOff>0</xdr:colOff>
      <xdr:row>30</xdr:row>
      <xdr:rowOff>165100</xdr:rowOff>
    </xdr:to>
    <xdr:sp macro="" textlink="">
      <xdr:nvSpPr>
        <xdr:cNvPr id="483" name="正方形/長方形 482">
          <a:extLst>
            <a:ext uri="{FF2B5EF4-FFF2-40B4-BE49-F238E27FC236}">
              <a16:creationId xmlns:a16="http://schemas.microsoft.com/office/drawing/2014/main" id="{1091F263-15C5-4C8D-96AB-63FF72535BEA}"/>
            </a:ext>
          </a:extLst>
        </xdr:cNvPr>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28</xdr:row>
      <xdr:rowOff>50800</xdr:rowOff>
    </xdr:from>
    <xdr:to>
      <xdr:col>110</xdr:col>
      <xdr:colOff>127000</xdr:colOff>
      <xdr:row>29</xdr:row>
      <xdr:rowOff>133350</xdr:rowOff>
    </xdr:to>
    <xdr:sp macro="" textlink="">
      <xdr:nvSpPr>
        <xdr:cNvPr id="484" name="正方形/長方形 483">
          <a:extLst>
            <a:ext uri="{FF2B5EF4-FFF2-40B4-BE49-F238E27FC236}">
              <a16:creationId xmlns:a16="http://schemas.microsoft.com/office/drawing/2014/main" id="{846FE848-96A7-412F-8E13-592760C5FBDC}"/>
            </a:ext>
          </a:extLst>
        </xdr:cNvPr>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29</xdr:row>
      <xdr:rowOff>82550</xdr:rowOff>
    </xdr:from>
    <xdr:to>
      <xdr:col>110</xdr:col>
      <xdr:colOff>127000</xdr:colOff>
      <xdr:row>30</xdr:row>
      <xdr:rowOff>165100</xdr:rowOff>
    </xdr:to>
    <xdr:sp macro="" textlink="">
      <xdr:nvSpPr>
        <xdr:cNvPr id="485" name="正方形/長方形 484">
          <a:extLst>
            <a:ext uri="{FF2B5EF4-FFF2-40B4-BE49-F238E27FC236}">
              <a16:creationId xmlns:a16="http://schemas.microsoft.com/office/drawing/2014/main" id="{F6784930-F9B0-421C-BC62-F1B095D7F05B}"/>
            </a:ext>
          </a:extLst>
        </xdr:cNvPr>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a:extLst>
            <a:ext uri="{FF2B5EF4-FFF2-40B4-BE49-F238E27FC236}">
              <a16:creationId xmlns:a16="http://schemas.microsoft.com/office/drawing/2014/main" id="{58D06673-C7E3-43B3-825A-CCF25544EA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a:extLst>
            <a:ext uri="{FF2B5EF4-FFF2-40B4-BE49-F238E27FC236}">
              <a16:creationId xmlns:a16="http://schemas.microsoft.com/office/drawing/2014/main" id="{FD1F1E2A-CB20-4F00-9499-23400A2C05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a:extLst>
            <a:ext uri="{FF2B5EF4-FFF2-40B4-BE49-F238E27FC236}">
              <a16:creationId xmlns:a16="http://schemas.microsoft.com/office/drawing/2014/main" id="{221E8865-3F5A-4116-9950-35D8268C0E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9" name="直線コネクタ 488">
          <a:extLst>
            <a:ext uri="{FF2B5EF4-FFF2-40B4-BE49-F238E27FC236}">
              <a16:creationId xmlns:a16="http://schemas.microsoft.com/office/drawing/2014/main" id="{C5215313-308B-4343-BFA5-FC65B150277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0" name="テキスト ボックス 489">
          <a:extLst>
            <a:ext uri="{FF2B5EF4-FFF2-40B4-BE49-F238E27FC236}">
              <a16:creationId xmlns:a16="http://schemas.microsoft.com/office/drawing/2014/main" id="{4F303858-B0AE-4D38-B388-47B465DA94E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1" name="直線コネクタ 490">
          <a:extLst>
            <a:ext uri="{FF2B5EF4-FFF2-40B4-BE49-F238E27FC236}">
              <a16:creationId xmlns:a16="http://schemas.microsoft.com/office/drawing/2014/main" id="{38F161FB-79E0-4F62-8D80-ED1BC0DA26C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2" name="テキスト ボックス 491">
          <a:extLst>
            <a:ext uri="{FF2B5EF4-FFF2-40B4-BE49-F238E27FC236}">
              <a16:creationId xmlns:a16="http://schemas.microsoft.com/office/drawing/2014/main" id="{98A0D45F-AF41-43CE-B459-983B621D20D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3" name="直線コネクタ 492">
          <a:extLst>
            <a:ext uri="{FF2B5EF4-FFF2-40B4-BE49-F238E27FC236}">
              <a16:creationId xmlns:a16="http://schemas.microsoft.com/office/drawing/2014/main" id="{03F929BA-5F1C-420F-A3B0-21F8E090B0A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4" name="テキスト ボックス 493">
          <a:extLst>
            <a:ext uri="{FF2B5EF4-FFF2-40B4-BE49-F238E27FC236}">
              <a16:creationId xmlns:a16="http://schemas.microsoft.com/office/drawing/2014/main" id="{A09951E2-E467-4085-91C3-72656CF1AAE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5" name="直線コネクタ 494">
          <a:extLst>
            <a:ext uri="{FF2B5EF4-FFF2-40B4-BE49-F238E27FC236}">
              <a16:creationId xmlns:a16="http://schemas.microsoft.com/office/drawing/2014/main" id="{D0436104-BF2A-4E78-8834-064FB329D23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6" name="テキスト ボックス 495">
          <a:extLst>
            <a:ext uri="{FF2B5EF4-FFF2-40B4-BE49-F238E27FC236}">
              <a16:creationId xmlns:a16="http://schemas.microsoft.com/office/drawing/2014/main" id="{E27EA20D-143E-4665-B670-FD3836636E2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7" name="直線コネクタ 496">
          <a:extLst>
            <a:ext uri="{FF2B5EF4-FFF2-40B4-BE49-F238E27FC236}">
              <a16:creationId xmlns:a16="http://schemas.microsoft.com/office/drawing/2014/main" id="{7FB55CBF-B4F2-476D-82C6-8BF8FF072AF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8" name="テキスト ボックス 497">
          <a:extLst>
            <a:ext uri="{FF2B5EF4-FFF2-40B4-BE49-F238E27FC236}">
              <a16:creationId xmlns:a16="http://schemas.microsoft.com/office/drawing/2014/main" id="{DC5EA148-3AEF-4AC5-A376-6D5A77C2A6B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a:extLst>
            <a:ext uri="{FF2B5EF4-FFF2-40B4-BE49-F238E27FC236}">
              <a16:creationId xmlns:a16="http://schemas.microsoft.com/office/drawing/2014/main" id="{45532211-FC05-4415-84DC-E448251C673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a:extLst>
            <a:ext uri="{FF2B5EF4-FFF2-40B4-BE49-F238E27FC236}">
              <a16:creationId xmlns:a16="http://schemas.microsoft.com/office/drawing/2014/main" id="{DE890A1A-8E8D-4901-8184-10FC8A0C88D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a:extLst>
            <a:ext uri="{FF2B5EF4-FFF2-40B4-BE49-F238E27FC236}">
              <a16:creationId xmlns:a16="http://schemas.microsoft.com/office/drawing/2014/main" id="{536758E3-7CD1-4A7D-95E3-1B914D9138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149756</xdr:rowOff>
    </xdr:from>
    <xdr:ext cx="599010" cy="259045"/>
    <xdr:sp macro="" textlink="">
      <xdr:nvSpPr>
        <xdr:cNvPr id="502" name="【一般廃棄物処理施設】&#10;一人当たり有形固定資産（償却資産）額平均値テキスト">
          <a:extLst>
            <a:ext uri="{FF2B5EF4-FFF2-40B4-BE49-F238E27FC236}">
              <a16:creationId xmlns:a16="http://schemas.microsoft.com/office/drawing/2014/main" id="{DDEB6928-20E5-42D8-BB41-DE2C1B0C465C}"/>
            </a:ext>
          </a:extLst>
        </xdr:cNvPr>
        <xdr:cNvSpPr txBox="1"/>
      </xdr:nvSpPr>
      <xdr:spPr>
        <a:xfrm>
          <a:off x="22199600" y="6493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03" name="フローチャート: 判断 502">
          <a:extLst>
            <a:ext uri="{FF2B5EF4-FFF2-40B4-BE49-F238E27FC236}">
              <a16:creationId xmlns:a16="http://schemas.microsoft.com/office/drawing/2014/main" id="{B0AACCC7-2B27-4E41-A646-8F870F984902}"/>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04" name="フローチャート: 判断 503">
          <a:extLst>
            <a:ext uri="{FF2B5EF4-FFF2-40B4-BE49-F238E27FC236}">
              <a16:creationId xmlns:a16="http://schemas.microsoft.com/office/drawing/2014/main" id="{FD763074-AF59-4865-B6A7-535F8B3CEFA3}"/>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158481</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EDFAFCEB-6966-46E1-8827-36C06124D2F5}"/>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56318</xdr:rowOff>
    </xdr:from>
    <xdr:to>
      <xdr:col>107</xdr:col>
      <xdr:colOff>101600</xdr:colOff>
      <xdr:row>39</xdr:row>
      <xdr:rowOff>157918</xdr:rowOff>
    </xdr:to>
    <xdr:sp macro="" textlink="">
      <xdr:nvSpPr>
        <xdr:cNvPr id="506" name="フローチャート: 判断 505">
          <a:extLst>
            <a:ext uri="{FF2B5EF4-FFF2-40B4-BE49-F238E27FC236}">
              <a16:creationId xmlns:a16="http://schemas.microsoft.com/office/drawing/2014/main" id="{5EE7C71F-7C0A-4DAB-A6CC-E2DD937B8AA1}"/>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2995</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DF09AECE-4187-4F98-93CC-99E76A0A0845}"/>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64502</xdr:rowOff>
    </xdr:from>
    <xdr:to>
      <xdr:col>102</xdr:col>
      <xdr:colOff>165100</xdr:colOff>
      <xdr:row>39</xdr:row>
      <xdr:rowOff>166102</xdr:rowOff>
    </xdr:to>
    <xdr:sp macro="" textlink="">
      <xdr:nvSpPr>
        <xdr:cNvPr id="508" name="フローチャート: 判断 507">
          <a:extLst>
            <a:ext uri="{FF2B5EF4-FFF2-40B4-BE49-F238E27FC236}">
              <a16:creationId xmlns:a16="http://schemas.microsoft.com/office/drawing/2014/main" id="{CEFB8344-C495-432D-8CC6-CF74C42F09A9}"/>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11179</xdr:rowOff>
    </xdr:from>
    <xdr:ext cx="599010" cy="259045"/>
    <xdr:sp macro="" textlink="">
      <xdr:nvSpPr>
        <xdr:cNvPr id="509" name="n_3aveValue【一般廃棄物処理施設】&#10;一人当たり有形固定資産（償却資産）額">
          <a:extLst>
            <a:ext uri="{FF2B5EF4-FFF2-40B4-BE49-F238E27FC236}">
              <a16:creationId xmlns:a16="http://schemas.microsoft.com/office/drawing/2014/main" id="{1116289D-4876-41C9-9ADC-DFE06D7BD368}"/>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75692</xdr:rowOff>
    </xdr:from>
    <xdr:to>
      <xdr:col>98</xdr:col>
      <xdr:colOff>38100</xdr:colOff>
      <xdr:row>40</xdr:row>
      <xdr:rowOff>5842</xdr:rowOff>
    </xdr:to>
    <xdr:sp macro="" textlink="">
      <xdr:nvSpPr>
        <xdr:cNvPr id="510" name="フローチャート: 判断 509">
          <a:extLst>
            <a:ext uri="{FF2B5EF4-FFF2-40B4-BE49-F238E27FC236}">
              <a16:creationId xmlns:a16="http://schemas.microsoft.com/office/drawing/2014/main" id="{348A59B1-29A4-438B-8B05-F0BA339C4214}"/>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38</xdr:row>
      <xdr:rowOff>22369</xdr:rowOff>
    </xdr:from>
    <xdr:ext cx="599010" cy="259045"/>
    <xdr:sp macro="" textlink="">
      <xdr:nvSpPr>
        <xdr:cNvPr id="511" name="n_4aveValue【一般廃棄物処理施設】&#10;一人当たり有形固定資産（償却資産）額">
          <a:extLst>
            <a:ext uri="{FF2B5EF4-FFF2-40B4-BE49-F238E27FC236}">
              <a16:creationId xmlns:a16="http://schemas.microsoft.com/office/drawing/2014/main" id="{9F311082-7B70-4FB6-8E9F-37E3D1DD195F}"/>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F8BDEABB-9607-4F00-B39A-A7D7ADB2666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E3231405-D78B-4B44-BB86-64DD72FB70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4DD10635-F5AA-4029-8EB1-7FB9952C72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790F1317-DF4E-407F-BF12-2E02FAAD34D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1D11BE4F-B65F-41A5-BE6A-3F02238BD7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135208</xdr:rowOff>
    </xdr:from>
    <xdr:to>
      <xdr:col>116</xdr:col>
      <xdr:colOff>114300</xdr:colOff>
      <xdr:row>41</xdr:row>
      <xdr:rowOff>65358</xdr:rowOff>
    </xdr:to>
    <xdr:sp macro="" textlink="">
      <xdr:nvSpPr>
        <xdr:cNvPr id="517" name="楕円 516">
          <a:extLst>
            <a:ext uri="{FF2B5EF4-FFF2-40B4-BE49-F238E27FC236}">
              <a16:creationId xmlns:a16="http://schemas.microsoft.com/office/drawing/2014/main" id="{F89997A1-90D3-467D-B7BD-C6EE15425953}"/>
            </a:ext>
          </a:extLst>
        </xdr:cNvPr>
        <xdr:cNvSpPr/>
      </xdr:nvSpPr>
      <xdr:spPr>
        <a:xfrm>
          <a:off x="22110700" y="699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113635</xdr:rowOff>
    </xdr:from>
    <xdr:ext cx="534377" cy="259045"/>
    <xdr:sp macro="" textlink="">
      <xdr:nvSpPr>
        <xdr:cNvPr id="518" name="【一般廃棄物処理施設】&#10;一人当たり有形固定資産（償却資産）額該当値テキスト">
          <a:extLst>
            <a:ext uri="{FF2B5EF4-FFF2-40B4-BE49-F238E27FC236}">
              <a16:creationId xmlns:a16="http://schemas.microsoft.com/office/drawing/2014/main" id="{B26D5764-11E1-4BA3-93EF-73CB332B510A}"/>
            </a:ext>
          </a:extLst>
        </xdr:cNvPr>
        <xdr:cNvSpPr txBox="1"/>
      </xdr:nvSpPr>
      <xdr:spPr>
        <a:xfrm>
          <a:off x="22199600" y="697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132972</xdr:rowOff>
    </xdr:from>
    <xdr:to>
      <xdr:col>112</xdr:col>
      <xdr:colOff>38100</xdr:colOff>
      <xdr:row>41</xdr:row>
      <xdr:rowOff>63122</xdr:rowOff>
    </xdr:to>
    <xdr:sp macro="" textlink="">
      <xdr:nvSpPr>
        <xdr:cNvPr id="519" name="楕円 518">
          <a:extLst>
            <a:ext uri="{FF2B5EF4-FFF2-40B4-BE49-F238E27FC236}">
              <a16:creationId xmlns:a16="http://schemas.microsoft.com/office/drawing/2014/main" id="{2AF7E561-A04B-42E9-892C-B28B5343F9F6}"/>
            </a:ext>
          </a:extLst>
        </xdr:cNvPr>
        <xdr:cNvSpPr/>
      </xdr:nvSpPr>
      <xdr:spPr>
        <a:xfrm>
          <a:off x="21272500" y="699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12322</xdr:rowOff>
    </xdr:from>
    <xdr:to>
      <xdr:col>116</xdr:col>
      <xdr:colOff>63500</xdr:colOff>
      <xdr:row>41</xdr:row>
      <xdr:rowOff>14558</xdr:rowOff>
    </xdr:to>
    <xdr:cxnSp macro="">
      <xdr:nvCxnSpPr>
        <xdr:cNvPr id="520" name="直線コネクタ 519">
          <a:extLst>
            <a:ext uri="{FF2B5EF4-FFF2-40B4-BE49-F238E27FC236}">
              <a16:creationId xmlns:a16="http://schemas.microsoft.com/office/drawing/2014/main" id="{0FA425A3-A848-49C9-8B3C-5406FE5542C9}"/>
            </a:ext>
          </a:extLst>
        </xdr:cNvPr>
        <xdr:cNvCxnSpPr/>
      </xdr:nvCxnSpPr>
      <xdr:spPr>
        <a:xfrm>
          <a:off x="21323300" y="7041772"/>
          <a:ext cx="8382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133631</xdr:rowOff>
    </xdr:from>
    <xdr:to>
      <xdr:col>107</xdr:col>
      <xdr:colOff>101600</xdr:colOff>
      <xdr:row>41</xdr:row>
      <xdr:rowOff>63781</xdr:rowOff>
    </xdr:to>
    <xdr:sp macro="" textlink="">
      <xdr:nvSpPr>
        <xdr:cNvPr id="521" name="楕円 520">
          <a:extLst>
            <a:ext uri="{FF2B5EF4-FFF2-40B4-BE49-F238E27FC236}">
              <a16:creationId xmlns:a16="http://schemas.microsoft.com/office/drawing/2014/main" id="{1F36CF3D-F089-487B-91B4-01525C2A8CAD}"/>
            </a:ext>
          </a:extLst>
        </xdr:cNvPr>
        <xdr:cNvSpPr/>
      </xdr:nvSpPr>
      <xdr:spPr>
        <a:xfrm>
          <a:off x="20383500" y="69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12322</xdr:rowOff>
    </xdr:from>
    <xdr:to>
      <xdr:col>111</xdr:col>
      <xdr:colOff>177800</xdr:colOff>
      <xdr:row>41</xdr:row>
      <xdr:rowOff>12981</xdr:rowOff>
    </xdr:to>
    <xdr:cxnSp macro="">
      <xdr:nvCxnSpPr>
        <xdr:cNvPr id="522" name="直線コネクタ 521">
          <a:extLst>
            <a:ext uri="{FF2B5EF4-FFF2-40B4-BE49-F238E27FC236}">
              <a16:creationId xmlns:a16="http://schemas.microsoft.com/office/drawing/2014/main" id="{B8DB2486-2113-43FB-9CFD-5D0CE4CCF627}"/>
            </a:ext>
          </a:extLst>
        </xdr:cNvPr>
        <xdr:cNvCxnSpPr/>
      </xdr:nvCxnSpPr>
      <xdr:spPr>
        <a:xfrm flipV="1">
          <a:off x="20434300" y="7041772"/>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29964</xdr:rowOff>
    </xdr:from>
    <xdr:to>
      <xdr:col>102</xdr:col>
      <xdr:colOff>165100</xdr:colOff>
      <xdr:row>41</xdr:row>
      <xdr:rowOff>131564</xdr:rowOff>
    </xdr:to>
    <xdr:sp macro="" textlink="">
      <xdr:nvSpPr>
        <xdr:cNvPr id="523" name="楕円 522">
          <a:extLst>
            <a:ext uri="{FF2B5EF4-FFF2-40B4-BE49-F238E27FC236}">
              <a16:creationId xmlns:a16="http://schemas.microsoft.com/office/drawing/2014/main" id="{DECCDCF3-D8F8-47C4-9660-4433DC16BB08}"/>
            </a:ext>
          </a:extLst>
        </xdr:cNvPr>
        <xdr:cNvSpPr/>
      </xdr:nvSpPr>
      <xdr:spPr>
        <a:xfrm>
          <a:off x="19494500" y="70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12981</xdr:rowOff>
    </xdr:from>
    <xdr:to>
      <xdr:col>107</xdr:col>
      <xdr:colOff>50800</xdr:colOff>
      <xdr:row>41</xdr:row>
      <xdr:rowOff>80764</xdr:rowOff>
    </xdr:to>
    <xdr:cxnSp macro="">
      <xdr:nvCxnSpPr>
        <xdr:cNvPr id="524" name="直線コネクタ 523">
          <a:extLst>
            <a:ext uri="{FF2B5EF4-FFF2-40B4-BE49-F238E27FC236}">
              <a16:creationId xmlns:a16="http://schemas.microsoft.com/office/drawing/2014/main" id="{CBCF689B-8EA7-48BE-ABDA-3DD3FAC2925D}"/>
            </a:ext>
          </a:extLst>
        </xdr:cNvPr>
        <xdr:cNvCxnSpPr/>
      </xdr:nvCxnSpPr>
      <xdr:spPr>
        <a:xfrm flipV="1">
          <a:off x="19545300" y="7042431"/>
          <a:ext cx="889000" cy="6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68442</xdr:rowOff>
    </xdr:from>
    <xdr:to>
      <xdr:col>98</xdr:col>
      <xdr:colOff>38100</xdr:colOff>
      <xdr:row>41</xdr:row>
      <xdr:rowOff>170042</xdr:rowOff>
    </xdr:to>
    <xdr:sp macro="" textlink="">
      <xdr:nvSpPr>
        <xdr:cNvPr id="525" name="楕円 524">
          <a:extLst>
            <a:ext uri="{FF2B5EF4-FFF2-40B4-BE49-F238E27FC236}">
              <a16:creationId xmlns:a16="http://schemas.microsoft.com/office/drawing/2014/main" id="{AA0967BE-CABB-4BE0-A5DF-0FDE846B06F9}"/>
            </a:ext>
          </a:extLst>
        </xdr:cNvPr>
        <xdr:cNvSpPr/>
      </xdr:nvSpPr>
      <xdr:spPr>
        <a:xfrm>
          <a:off x="18605500" y="70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80764</xdr:rowOff>
    </xdr:from>
    <xdr:to>
      <xdr:col>102</xdr:col>
      <xdr:colOff>114300</xdr:colOff>
      <xdr:row>41</xdr:row>
      <xdr:rowOff>119242</xdr:rowOff>
    </xdr:to>
    <xdr:cxnSp macro="">
      <xdr:nvCxnSpPr>
        <xdr:cNvPr id="526" name="直線コネクタ 525">
          <a:extLst>
            <a:ext uri="{FF2B5EF4-FFF2-40B4-BE49-F238E27FC236}">
              <a16:creationId xmlns:a16="http://schemas.microsoft.com/office/drawing/2014/main" id="{578C4406-9C5A-432F-B64F-2961D62027EA}"/>
            </a:ext>
          </a:extLst>
        </xdr:cNvPr>
        <xdr:cNvCxnSpPr/>
      </xdr:nvCxnSpPr>
      <xdr:spPr>
        <a:xfrm flipV="1">
          <a:off x="18656300" y="7110214"/>
          <a:ext cx="889000" cy="3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54249</xdr:rowOff>
    </xdr:from>
    <xdr:ext cx="534377" cy="259045"/>
    <xdr:sp macro="" textlink="">
      <xdr:nvSpPr>
        <xdr:cNvPr id="527" name="n_1mainValue【一般廃棄物処理施設】&#10;一人当たり有形固定資産（償却資産）額">
          <a:extLst>
            <a:ext uri="{FF2B5EF4-FFF2-40B4-BE49-F238E27FC236}">
              <a16:creationId xmlns:a16="http://schemas.microsoft.com/office/drawing/2014/main" id="{0335CEE4-25ED-48B5-83B4-42783B19ED1B}"/>
            </a:ext>
          </a:extLst>
        </xdr:cNvPr>
        <xdr:cNvSpPr txBox="1"/>
      </xdr:nvSpPr>
      <xdr:spPr>
        <a:xfrm>
          <a:off x="21043411" y="708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54908</xdr:rowOff>
    </xdr:from>
    <xdr:ext cx="534377" cy="259045"/>
    <xdr:sp macro="" textlink="">
      <xdr:nvSpPr>
        <xdr:cNvPr id="528" name="n_2mainValue【一般廃棄物処理施設】&#10;一人当たり有形固定資産（償却資産）額">
          <a:extLst>
            <a:ext uri="{FF2B5EF4-FFF2-40B4-BE49-F238E27FC236}">
              <a16:creationId xmlns:a16="http://schemas.microsoft.com/office/drawing/2014/main" id="{8C94F1B3-456D-4629-82E7-95CFFCCA7681}"/>
            </a:ext>
          </a:extLst>
        </xdr:cNvPr>
        <xdr:cNvSpPr txBox="1"/>
      </xdr:nvSpPr>
      <xdr:spPr>
        <a:xfrm>
          <a:off x="20167111" y="70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122691</xdr:rowOff>
    </xdr:from>
    <xdr:ext cx="534377" cy="259045"/>
    <xdr:sp macro="" textlink="">
      <xdr:nvSpPr>
        <xdr:cNvPr id="529" name="n_3mainValue【一般廃棄物処理施設】&#10;一人当たり有形固定資産（償却資産）額">
          <a:extLst>
            <a:ext uri="{FF2B5EF4-FFF2-40B4-BE49-F238E27FC236}">
              <a16:creationId xmlns:a16="http://schemas.microsoft.com/office/drawing/2014/main" id="{AE2DEC88-BF9A-4564-8495-264EF05F561F}"/>
            </a:ext>
          </a:extLst>
        </xdr:cNvPr>
        <xdr:cNvSpPr txBox="1"/>
      </xdr:nvSpPr>
      <xdr:spPr>
        <a:xfrm>
          <a:off x="19278111" y="71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161169</xdr:rowOff>
    </xdr:from>
    <xdr:ext cx="534377" cy="259045"/>
    <xdr:sp macro="" textlink="">
      <xdr:nvSpPr>
        <xdr:cNvPr id="530" name="n_4mainValue【一般廃棄物処理施設】&#10;一人当たり有形固定資産（償却資産）額">
          <a:extLst>
            <a:ext uri="{FF2B5EF4-FFF2-40B4-BE49-F238E27FC236}">
              <a16:creationId xmlns:a16="http://schemas.microsoft.com/office/drawing/2014/main" id="{A2004361-2577-4B3D-AD93-BA774C41268F}"/>
            </a:ext>
          </a:extLst>
        </xdr:cNvPr>
        <xdr:cNvSpPr txBox="1"/>
      </xdr:nvSpPr>
      <xdr:spPr>
        <a:xfrm>
          <a:off x="18389111" y="71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1" name="正方形/長方形 530">
          <a:extLst>
            <a:ext uri="{FF2B5EF4-FFF2-40B4-BE49-F238E27FC236}">
              <a16:creationId xmlns:a16="http://schemas.microsoft.com/office/drawing/2014/main" id="{73E28FF4-C339-4492-B996-D2BC9FE769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532" name="正方形/長方形 531">
          <a:extLst>
            <a:ext uri="{FF2B5EF4-FFF2-40B4-BE49-F238E27FC236}">
              <a16:creationId xmlns:a16="http://schemas.microsoft.com/office/drawing/2014/main" id="{31BC0DDC-D69A-4F3A-B688-B82A874CC61E}"/>
            </a:ext>
          </a:extLst>
        </xdr:cNvPr>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533" name="正方形/長方形 532">
          <a:extLst>
            <a:ext uri="{FF2B5EF4-FFF2-40B4-BE49-F238E27FC236}">
              <a16:creationId xmlns:a16="http://schemas.microsoft.com/office/drawing/2014/main" id="{C4FAAA4F-E5C4-4121-B493-85F241ACBD0C}"/>
            </a:ext>
          </a:extLst>
        </xdr:cNvPr>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534" name="正方形/長方形 533">
          <a:extLst>
            <a:ext uri="{FF2B5EF4-FFF2-40B4-BE49-F238E27FC236}">
              <a16:creationId xmlns:a16="http://schemas.microsoft.com/office/drawing/2014/main" id="{8D9D06B0-314F-4B5D-B6CC-44960BDD500A}"/>
            </a:ext>
          </a:extLst>
        </xdr:cNvPr>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535" name="正方形/長方形 534">
          <a:extLst>
            <a:ext uri="{FF2B5EF4-FFF2-40B4-BE49-F238E27FC236}">
              <a16:creationId xmlns:a16="http://schemas.microsoft.com/office/drawing/2014/main" id="{0CEEE77C-37A4-48F9-9BE5-4E138793A861}"/>
            </a:ext>
          </a:extLst>
        </xdr:cNvPr>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a:extLst>
            <a:ext uri="{FF2B5EF4-FFF2-40B4-BE49-F238E27FC236}">
              <a16:creationId xmlns:a16="http://schemas.microsoft.com/office/drawing/2014/main" id="{54E3B3B4-91E1-43AF-A64D-97A5FAE9CD4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a:extLst>
            <a:ext uri="{FF2B5EF4-FFF2-40B4-BE49-F238E27FC236}">
              <a16:creationId xmlns:a16="http://schemas.microsoft.com/office/drawing/2014/main" id="{0FC19486-5EFF-45C2-9160-9091231597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a:extLst>
            <a:ext uri="{FF2B5EF4-FFF2-40B4-BE49-F238E27FC236}">
              <a16:creationId xmlns:a16="http://schemas.microsoft.com/office/drawing/2014/main" id="{491C16BA-1588-42D6-ADD4-C284A0085B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9" name="テキスト ボックス 538">
          <a:extLst>
            <a:ext uri="{FF2B5EF4-FFF2-40B4-BE49-F238E27FC236}">
              <a16:creationId xmlns:a16="http://schemas.microsoft.com/office/drawing/2014/main" id="{B8FAF343-7CE7-431E-8E28-A9CA0F28AD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0" name="直線コネクタ 539">
          <a:extLst>
            <a:ext uri="{FF2B5EF4-FFF2-40B4-BE49-F238E27FC236}">
              <a16:creationId xmlns:a16="http://schemas.microsoft.com/office/drawing/2014/main" id="{B4AFE5B5-5567-4E9A-9BCD-2FB45457C41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41" name="テキスト ボックス 540">
          <a:extLst>
            <a:ext uri="{FF2B5EF4-FFF2-40B4-BE49-F238E27FC236}">
              <a16:creationId xmlns:a16="http://schemas.microsoft.com/office/drawing/2014/main" id="{4BD49D0D-A301-4C46-9422-169929A567B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2" name="直線コネクタ 541">
          <a:extLst>
            <a:ext uri="{FF2B5EF4-FFF2-40B4-BE49-F238E27FC236}">
              <a16:creationId xmlns:a16="http://schemas.microsoft.com/office/drawing/2014/main" id="{4CF70E01-3A80-426F-BA7F-549C9B25F0D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3" name="テキスト ボックス 542">
          <a:extLst>
            <a:ext uri="{FF2B5EF4-FFF2-40B4-BE49-F238E27FC236}">
              <a16:creationId xmlns:a16="http://schemas.microsoft.com/office/drawing/2014/main" id="{4C29D2A3-BB1D-414F-B26E-81804C0656D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4" name="直線コネクタ 543">
          <a:extLst>
            <a:ext uri="{FF2B5EF4-FFF2-40B4-BE49-F238E27FC236}">
              <a16:creationId xmlns:a16="http://schemas.microsoft.com/office/drawing/2014/main" id="{353E4B75-C785-4F78-A21F-5BF8E82CDD5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5" name="テキスト ボックス 544">
          <a:extLst>
            <a:ext uri="{FF2B5EF4-FFF2-40B4-BE49-F238E27FC236}">
              <a16:creationId xmlns:a16="http://schemas.microsoft.com/office/drawing/2014/main" id="{16B07187-D6C1-4D7B-BBBD-7FED65EF33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6" name="直線コネクタ 545">
          <a:extLst>
            <a:ext uri="{FF2B5EF4-FFF2-40B4-BE49-F238E27FC236}">
              <a16:creationId xmlns:a16="http://schemas.microsoft.com/office/drawing/2014/main" id="{0E501976-B729-448F-8E65-1C13AFEDF53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7" name="テキスト ボックス 546">
          <a:extLst>
            <a:ext uri="{FF2B5EF4-FFF2-40B4-BE49-F238E27FC236}">
              <a16:creationId xmlns:a16="http://schemas.microsoft.com/office/drawing/2014/main" id="{C4345DC2-B864-4B85-AAC2-4915AE05A07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8" name="直線コネクタ 547">
          <a:extLst>
            <a:ext uri="{FF2B5EF4-FFF2-40B4-BE49-F238E27FC236}">
              <a16:creationId xmlns:a16="http://schemas.microsoft.com/office/drawing/2014/main" id="{90C7A2DE-39B4-41B3-B096-67104F0D26A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9" name="テキスト ボックス 548">
          <a:extLst>
            <a:ext uri="{FF2B5EF4-FFF2-40B4-BE49-F238E27FC236}">
              <a16:creationId xmlns:a16="http://schemas.microsoft.com/office/drawing/2014/main" id="{3CA7B53E-1510-4AA8-9BAC-42D081850D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a:extLst>
            <a:ext uri="{FF2B5EF4-FFF2-40B4-BE49-F238E27FC236}">
              <a16:creationId xmlns:a16="http://schemas.microsoft.com/office/drawing/2014/main" id="{BBFEDBE4-1390-4930-81BC-A43FE81A588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51" name="テキスト ボックス 550">
          <a:extLst>
            <a:ext uri="{FF2B5EF4-FFF2-40B4-BE49-F238E27FC236}">
              <a16:creationId xmlns:a16="http://schemas.microsoft.com/office/drawing/2014/main" id="{5A77A1C8-FDDC-415C-8F93-D27C9E1E16F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保健センター・保健所】&#10;有形固定資産減価償却率グラフ枠">
          <a:extLst>
            <a:ext uri="{FF2B5EF4-FFF2-40B4-BE49-F238E27FC236}">
              <a16:creationId xmlns:a16="http://schemas.microsoft.com/office/drawing/2014/main" id="{9A136CB4-770B-48BC-B670-4EFC8BB3A1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15257</xdr:rowOff>
    </xdr:from>
    <xdr:ext cx="405111" cy="259045"/>
    <xdr:sp macro="" textlink="">
      <xdr:nvSpPr>
        <xdr:cNvPr id="553" name="【保健センター・保健所】&#10;有形固定資産減価償却率平均値テキスト">
          <a:extLst>
            <a:ext uri="{FF2B5EF4-FFF2-40B4-BE49-F238E27FC236}">
              <a16:creationId xmlns:a16="http://schemas.microsoft.com/office/drawing/2014/main" id="{A8152DB9-53E2-4C21-8D66-540E03A5A27F}"/>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54" name="フローチャート: 判断 553">
          <a:extLst>
            <a:ext uri="{FF2B5EF4-FFF2-40B4-BE49-F238E27FC236}">
              <a16:creationId xmlns:a16="http://schemas.microsoft.com/office/drawing/2014/main" id="{9E38605B-E254-433A-812F-BBE60604994E}"/>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55" name="フローチャート: 判断 554">
          <a:extLst>
            <a:ext uri="{FF2B5EF4-FFF2-40B4-BE49-F238E27FC236}">
              <a16:creationId xmlns:a16="http://schemas.microsoft.com/office/drawing/2014/main" id="{3841FFC2-346D-4CC5-9B63-A2758F4855A7}"/>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99077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409E5A76-A0C4-4970-9141-746414DB95CA}"/>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135890</xdr:rowOff>
    </xdr:from>
    <xdr:to>
      <xdr:col>76</xdr:col>
      <xdr:colOff>165100</xdr:colOff>
      <xdr:row>59</xdr:row>
      <xdr:rowOff>66040</xdr:rowOff>
    </xdr:to>
    <xdr:sp macro="" textlink="">
      <xdr:nvSpPr>
        <xdr:cNvPr id="557" name="フローチャート: 判断 556">
          <a:extLst>
            <a:ext uri="{FF2B5EF4-FFF2-40B4-BE49-F238E27FC236}">
              <a16:creationId xmlns:a16="http://schemas.microsoft.com/office/drawing/2014/main" id="{5F96F1C6-74C7-4E0B-97E7-3558E60F81D1}"/>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57167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55D2EB4B-13A8-4C20-9A62-6719F2DB1518}"/>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114935</xdr:rowOff>
    </xdr:from>
    <xdr:to>
      <xdr:col>72</xdr:col>
      <xdr:colOff>38100</xdr:colOff>
      <xdr:row>59</xdr:row>
      <xdr:rowOff>45085</xdr:rowOff>
    </xdr:to>
    <xdr:sp macro="" textlink="">
      <xdr:nvSpPr>
        <xdr:cNvPr id="559" name="フローチャート: 判断 558">
          <a:extLst>
            <a:ext uri="{FF2B5EF4-FFF2-40B4-BE49-F238E27FC236}">
              <a16:creationId xmlns:a16="http://schemas.microsoft.com/office/drawing/2014/main" id="{C21094C0-7B5D-4263-BB83-3D5D7FB985CD}"/>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36212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49D29AF4-DEAE-4B90-B89B-EEE5ECF5DF3C}"/>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55880</xdr:rowOff>
    </xdr:from>
    <xdr:to>
      <xdr:col>67</xdr:col>
      <xdr:colOff>101600</xdr:colOff>
      <xdr:row>58</xdr:row>
      <xdr:rowOff>157480</xdr:rowOff>
    </xdr:to>
    <xdr:sp macro="" textlink="">
      <xdr:nvSpPr>
        <xdr:cNvPr id="561" name="フローチャート: 判断 560">
          <a:extLst>
            <a:ext uri="{FF2B5EF4-FFF2-40B4-BE49-F238E27FC236}">
              <a16:creationId xmlns:a16="http://schemas.microsoft.com/office/drawing/2014/main" id="{9DD9141B-760B-4F58-BEC4-B42420FD0CF6}"/>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148607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EA760AB6-5FBE-4DB9-B00C-80F3C56B0F80}"/>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218E437D-A6BF-4B2A-83CD-C4007C8FF34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5A3B8680-4844-49CE-BA39-6389B8BE66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CCB72B8F-429C-4D92-8B59-47A3E537585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61F19796-28DA-41F6-9B29-3AE7529BD6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527C2B25-AB00-46EA-966F-8031EBB0EA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68" name="楕円 567">
          <a:extLst>
            <a:ext uri="{FF2B5EF4-FFF2-40B4-BE49-F238E27FC236}">
              <a16:creationId xmlns:a16="http://schemas.microsoft.com/office/drawing/2014/main" id="{5E69F156-05EB-47A0-B15A-42C87DD4FF6A}"/>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55897</xdr:rowOff>
    </xdr:from>
    <xdr:ext cx="405111" cy="259045"/>
    <xdr:sp macro="" textlink="">
      <xdr:nvSpPr>
        <xdr:cNvPr id="569" name="【保健センター・保健所】&#10;有形固定資産減価償却率該当値テキスト">
          <a:extLst>
            <a:ext uri="{FF2B5EF4-FFF2-40B4-BE49-F238E27FC236}">
              <a16:creationId xmlns:a16="http://schemas.microsoft.com/office/drawing/2014/main" id="{968DA6BB-CD1B-4B79-A035-90A007C0100C}"/>
            </a:ext>
          </a:extLst>
        </xdr:cNvPr>
        <xdr:cNvSpPr txBox="1"/>
      </xdr:nvSpPr>
      <xdr:spPr>
        <a:xfrm>
          <a:off x="16357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53975</xdr:rowOff>
    </xdr:from>
    <xdr:to>
      <xdr:col>81</xdr:col>
      <xdr:colOff>101600</xdr:colOff>
      <xdr:row>58</xdr:row>
      <xdr:rowOff>155575</xdr:rowOff>
    </xdr:to>
    <xdr:sp macro="" textlink="">
      <xdr:nvSpPr>
        <xdr:cNvPr id="570" name="楕円 569">
          <a:extLst>
            <a:ext uri="{FF2B5EF4-FFF2-40B4-BE49-F238E27FC236}">
              <a16:creationId xmlns:a16="http://schemas.microsoft.com/office/drawing/2014/main" id="{E16FFBAC-1175-4A8D-80D0-5B7362A9AAF0}"/>
            </a:ext>
          </a:extLst>
        </xdr:cNvPr>
        <xdr:cNvSpPr/>
      </xdr:nvSpPr>
      <xdr:spPr>
        <a:xfrm>
          <a:off x="15430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104775</xdr:rowOff>
    </xdr:from>
    <xdr:to>
      <xdr:col>85</xdr:col>
      <xdr:colOff>127000</xdr:colOff>
      <xdr:row>58</xdr:row>
      <xdr:rowOff>160020</xdr:rowOff>
    </xdr:to>
    <xdr:cxnSp macro="">
      <xdr:nvCxnSpPr>
        <xdr:cNvPr id="571" name="直線コネクタ 570">
          <a:extLst>
            <a:ext uri="{FF2B5EF4-FFF2-40B4-BE49-F238E27FC236}">
              <a16:creationId xmlns:a16="http://schemas.microsoft.com/office/drawing/2014/main" id="{8F09C2AB-B6CD-453F-BC92-85F83BB22491}"/>
            </a:ext>
          </a:extLst>
        </xdr:cNvPr>
        <xdr:cNvCxnSpPr/>
      </xdr:nvCxnSpPr>
      <xdr:spPr>
        <a:xfrm>
          <a:off x="15481300" y="100488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166370</xdr:rowOff>
    </xdr:from>
    <xdr:to>
      <xdr:col>76</xdr:col>
      <xdr:colOff>165100</xdr:colOff>
      <xdr:row>58</xdr:row>
      <xdr:rowOff>96520</xdr:rowOff>
    </xdr:to>
    <xdr:sp macro="" textlink="">
      <xdr:nvSpPr>
        <xdr:cNvPr id="572" name="楕円 571">
          <a:extLst>
            <a:ext uri="{FF2B5EF4-FFF2-40B4-BE49-F238E27FC236}">
              <a16:creationId xmlns:a16="http://schemas.microsoft.com/office/drawing/2014/main" id="{4B41241B-0FA7-469B-ACF3-E27B705F969B}"/>
            </a:ext>
          </a:extLst>
        </xdr:cNvPr>
        <xdr:cNvSpPr/>
      </xdr:nvSpPr>
      <xdr:spPr>
        <a:xfrm>
          <a:off x="14541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45720</xdr:rowOff>
    </xdr:from>
    <xdr:to>
      <xdr:col>81</xdr:col>
      <xdr:colOff>50800</xdr:colOff>
      <xdr:row>58</xdr:row>
      <xdr:rowOff>104775</xdr:rowOff>
    </xdr:to>
    <xdr:cxnSp macro="">
      <xdr:nvCxnSpPr>
        <xdr:cNvPr id="573" name="直線コネクタ 572">
          <a:extLst>
            <a:ext uri="{FF2B5EF4-FFF2-40B4-BE49-F238E27FC236}">
              <a16:creationId xmlns:a16="http://schemas.microsoft.com/office/drawing/2014/main" id="{8951B7F8-88E1-4F7F-8DB4-B795B5A44FBF}"/>
            </a:ext>
          </a:extLst>
        </xdr:cNvPr>
        <xdr:cNvCxnSpPr/>
      </xdr:nvCxnSpPr>
      <xdr:spPr>
        <a:xfrm>
          <a:off x="14592300" y="99898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111125</xdr:rowOff>
    </xdr:from>
    <xdr:to>
      <xdr:col>72</xdr:col>
      <xdr:colOff>38100</xdr:colOff>
      <xdr:row>58</xdr:row>
      <xdr:rowOff>41275</xdr:rowOff>
    </xdr:to>
    <xdr:sp macro="" textlink="">
      <xdr:nvSpPr>
        <xdr:cNvPr id="574" name="楕円 573">
          <a:extLst>
            <a:ext uri="{FF2B5EF4-FFF2-40B4-BE49-F238E27FC236}">
              <a16:creationId xmlns:a16="http://schemas.microsoft.com/office/drawing/2014/main" id="{FC32366F-550A-4989-AAB9-B3D7159FB151}"/>
            </a:ext>
          </a:extLst>
        </xdr:cNvPr>
        <xdr:cNvSpPr/>
      </xdr:nvSpPr>
      <xdr:spPr>
        <a:xfrm>
          <a:off x="13652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161925</xdr:rowOff>
    </xdr:from>
    <xdr:to>
      <xdr:col>76</xdr:col>
      <xdr:colOff>114300</xdr:colOff>
      <xdr:row>58</xdr:row>
      <xdr:rowOff>45720</xdr:rowOff>
    </xdr:to>
    <xdr:cxnSp macro="">
      <xdr:nvCxnSpPr>
        <xdr:cNvPr id="575" name="直線コネクタ 574">
          <a:extLst>
            <a:ext uri="{FF2B5EF4-FFF2-40B4-BE49-F238E27FC236}">
              <a16:creationId xmlns:a16="http://schemas.microsoft.com/office/drawing/2014/main" id="{D95CA806-9677-489C-9F28-01B30FCC1F27}"/>
            </a:ext>
          </a:extLst>
        </xdr:cNvPr>
        <xdr:cNvCxnSpPr/>
      </xdr:nvCxnSpPr>
      <xdr:spPr>
        <a:xfrm>
          <a:off x="13703300" y="99345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57785</xdr:rowOff>
    </xdr:from>
    <xdr:to>
      <xdr:col>67</xdr:col>
      <xdr:colOff>101600</xdr:colOff>
      <xdr:row>57</xdr:row>
      <xdr:rowOff>159385</xdr:rowOff>
    </xdr:to>
    <xdr:sp macro="" textlink="">
      <xdr:nvSpPr>
        <xdr:cNvPr id="576" name="楕円 575">
          <a:extLst>
            <a:ext uri="{FF2B5EF4-FFF2-40B4-BE49-F238E27FC236}">
              <a16:creationId xmlns:a16="http://schemas.microsoft.com/office/drawing/2014/main" id="{115C9BA4-7C5B-49CB-AA8A-92F9ABB7B76C}"/>
            </a:ext>
          </a:extLst>
        </xdr:cNvPr>
        <xdr:cNvSpPr/>
      </xdr:nvSpPr>
      <xdr:spPr>
        <a:xfrm>
          <a:off x="12763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108585</xdr:rowOff>
    </xdr:from>
    <xdr:to>
      <xdr:col>71</xdr:col>
      <xdr:colOff>177800</xdr:colOff>
      <xdr:row>57</xdr:row>
      <xdr:rowOff>161925</xdr:rowOff>
    </xdr:to>
    <xdr:cxnSp macro="">
      <xdr:nvCxnSpPr>
        <xdr:cNvPr id="577" name="直線コネクタ 576">
          <a:extLst>
            <a:ext uri="{FF2B5EF4-FFF2-40B4-BE49-F238E27FC236}">
              <a16:creationId xmlns:a16="http://schemas.microsoft.com/office/drawing/2014/main" id="{647E45C4-1FC2-44BC-893D-930D76ECD899}"/>
            </a:ext>
          </a:extLst>
        </xdr:cNvPr>
        <xdr:cNvCxnSpPr/>
      </xdr:nvCxnSpPr>
      <xdr:spPr>
        <a:xfrm>
          <a:off x="12814300" y="98812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652</xdr:rowOff>
    </xdr:from>
    <xdr:ext cx="405111" cy="259045"/>
    <xdr:sp macro="" textlink="">
      <xdr:nvSpPr>
        <xdr:cNvPr id="578" name="n_1mainValue【保健センター・保健所】&#10;有形固定資産減価償却率">
          <a:extLst>
            <a:ext uri="{FF2B5EF4-FFF2-40B4-BE49-F238E27FC236}">
              <a16:creationId xmlns:a16="http://schemas.microsoft.com/office/drawing/2014/main" id="{51EDE71A-C189-49B1-B546-E4EEE8E031BC}"/>
            </a:ext>
          </a:extLst>
        </xdr:cNvPr>
        <xdr:cNvSpPr txBox="1"/>
      </xdr:nvSpPr>
      <xdr:spPr>
        <a:xfrm>
          <a:off x="152660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113047</xdr:rowOff>
    </xdr:from>
    <xdr:ext cx="405111" cy="259045"/>
    <xdr:sp macro="" textlink="">
      <xdr:nvSpPr>
        <xdr:cNvPr id="579" name="n_2mainValue【保健センター・保健所】&#10;有形固定資産減価償却率">
          <a:extLst>
            <a:ext uri="{FF2B5EF4-FFF2-40B4-BE49-F238E27FC236}">
              <a16:creationId xmlns:a16="http://schemas.microsoft.com/office/drawing/2014/main" id="{815DA21C-8B6E-4EF3-87F4-81E1A6BBE27D}"/>
            </a:ext>
          </a:extLst>
        </xdr:cNvPr>
        <xdr:cNvSpPr txBox="1"/>
      </xdr:nvSpPr>
      <xdr:spPr>
        <a:xfrm>
          <a:off x="14389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57802</xdr:rowOff>
    </xdr:from>
    <xdr:ext cx="405111" cy="259045"/>
    <xdr:sp macro="" textlink="">
      <xdr:nvSpPr>
        <xdr:cNvPr id="580" name="n_3mainValue【保健センター・保健所】&#10;有形固定資産減価償却率">
          <a:extLst>
            <a:ext uri="{FF2B5EF4-FFF2-40B4-BE49-F238E27FC236}">
              <a16:creationId xmlns:a16="http://schemas.microsoft.com/office/drawing/2014/main" id="{17D50614-CD3A-4AAB-ACD3-368540309840}"/>
            </a:ext>
          </a:extLst>
        </xdr:cNvPr>
        <xdr:cNvSpPr txBox="1"/>
      </xdr:nvSpPr>
      <xdr:spPr>
        <a:xfrm>
          <a:off x="135007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4462</xdr:rowOff>
    </xdr:from>
    <xdr:ext cx="405111" cy="259045"/>
    <xdr:sp macro="" textlink="">
      <xdr:nvSpPr>
        <xdr:cNvPr id="581" name="n_4mainValue【保健センター・保健所】&#10;有形固定資産減価償却率">
          <a:extLst>
            <a:ext uri="{FF2B5EF4-FFF2-40B4-BE49-F238E27FC236}">
              <a16:creationId xmlns:a16="http://schemas.microsoft.com/office/drawing/2014/main" id="{80DB7B04-7F9D-4368-A1FB-F23695BBABF2}"/>
            </a:ext>
          </a:extLst>
        </xdr:cNvPr>
        <xdr:cNvSpPr txBox="1"/>
      </xdr:nvSpPr>
      <xdr:spPr>
        <a:xfrm>
          <a:off x="12611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2" name="正方形/長方形 581">
          <a:extLst>
            <a:ext uri="{FF2B5EF4-FFF2-40B4-BE49-F238E27FC236}">
              <a16:creationId xmlns:a16="http://schemas.microsoft.com/office/drawing/2014/main" id="{1D62F4C0-9A92-447B-AC8B-EDC40F7D1C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583" name="正方形/長方形 582">
          <a:extLst>
            <a:ext uri="{FF2B5EF4-FFF2-40B4-BE49-F238E27FC236}">
              <a16:creationId xmlns:a16="http://schemas.microsoft.com/office/drawing/2014/main" id="{D7BB3E7F-0B9D-4CDE-AE5A-1B631313E5F9}"/>
            </a:ext>
          </a:extLst>
        </xdr:cNvPr>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584" name="正方形/長方形 583">
          <a:extLst>
            <a:ext uri="{FF2B5EF4-FFF2-40B4-BE49-F238E27FC236}">
              <a16:creationId xmlns:a16="http://schemas.microsoft.com/office/drawing/2014/main" id="{A0052356-4DA8-446C-B912-325E273C0056}"/>
            </a:ext>
          </a:extLst>
        </xdr:cNvPr>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585" name="正方形/長方形 584">
          <a:extLst>
            <a:ext uri="{FF2B5EF4-FFF2-40B4-BE49-F238E27FC236}">
              <a16:creationId xmlns:a16="http://schemas.microsoft.com/office/drawing/2014/main" id="{242AECE3-B880-4D5F-B72C-11368205B959}"/>
            </a:ext>
          </a:extLst>
        </xdr:cNvPr>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586" name="正方形/長方形 585">
          <a:extLst>
            <a:ext uri="{FF2B5EF4-FFF2-40B4-BE49-F238E27FC236}">
              <a16:creationId xmlns:a16="http://schemas.microsoft.com/office/drawing/2014/main" id="{3D4E071F-4271-479D-8FBE-6B9BEC1B74BF}"/>
            </a:ext>
          </a:extLst>
        </xdr:cNvPr>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7" name="正方形/長方形 586">
          <a:extLst>
            <a:ext uri="{FF2B5EF4-FFF2-40B4-BE49-F238E27FC236}">
              <a16:creationId xmlns:a16="http://schemas.microsoft.com/office/drawing/2014/main" id="{0E9F0AAC-BEC4-44E7-AB01-EC21F54E507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8" name="テキスト ボックス 587">
          <a:extLst>
            <a:ext uri="{FF2B5EF4-FFF2-40B4-BE49-F238E27FC236}">
              <a16:creationId xmlns:a16="http://schemas.microsoft.com/office/drawing/2014/main" id="{A92665CA-5C53-4559-9AE9-0AE6352F99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9" name="直線コネクタ 588">
          <a:extLst>
            <a:ext uri="{FF2B5EF4-FFF2-40B4-BE49-F238E27FC236}">
              <a16:creationId xmlns:a16="http://schemas.microsoft.com/office/drawing/2014/main" id="{B884C0DF-9181-4ADD-B78F-8AD20BEAD5B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90" name="直線コネクタ 589">
          <a:extLst>
            <a:ext uri="{FF2B5EF4-FFF2-40B4-BE49-F238E27FC236}">
              <a16:creationId xmlns:a16="http://schemas.microsoft.com/office/drawing/2014/main" id="{EA42CF70-6E59-4A74-AD1C-FA97452846D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1" name="テキスト ボックス 590">
          <a:extLst>
            <a:ext uri="{FF2B5EF4-FFF2-40B4-BE49-F238E27FC236}">
              <a16:creationId xmlns:a16="http://schemas.microsoft.com/office/drawing/2014/main" id="{B8663415-2651-406F-929E-BAB808D2270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2" name="直線コネクタ 591">
          <a:extLst>
            <a:ext uri="{FF2B5EF4-FFF2-40B4-BE49-F238E27FC236}">
              <a16:creationId xmlns:a16="http://schemas.microsoft.com/office/drawing/2014/main" id="{13A11FC2-40CC-46CF-A86C-E04B5860329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3" name="テキスト ボックス 592">
          <a:extLst>
            <a:ext uri="{FF2B5EF4-FFF2-40B4-BE49-F238E27FC236}">
              <a16:creationId xmlns:a16="http://schemas.microsoft.com/office/drawing/2014/main" id="{6ABB00E7-392E-44C4-8780-33A6F72C049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4" name="直線コネクタ 593">
          <a:extLst>
            <a:ext uri="{FF2B5EF4-FFF2-40B4-BE49-F238E27FC236}">
              <a16:creationId xmlns:a16="http://schemas.microsoft.com/office/drawing/2014/main" id="{A46A2818-2636-4035-B662-7E648F63AFE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5" name="テキスト ボックス 594">
          <a:extLst>
            <a:ext uri="{FF2B5EF4-FFF2-40B4-BE49-F238E27FC236}">
              <a16:creationId xmlns:a16="http://schemas.microsoft.com/office/drawing/2014/main" id="{53EB03C9-E02F-4784-9DF6-565643C71E1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6" name="直線コネクタ 595">
          <a:extLst>
            <a:ext uri="{FF2B5EF4-FFF2-40B4-BE49-F238E27FC236}">
              <a16:creationId xmlns:a16="http://schemas.microsoft.com/office/drawing/2014/main" id="{E7E4F205-2EAE-4375-A230-C6717C36A1E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7" name="テキスト ボックス 596">
          <a:extLst>
            <a:ext uri="{FF2B5EF4-FFF2-40B4-BE49-F238E27FC236}">
              <a16:creationId xmlns:a16="http://schemas.microsoft.com/office/drawing/2014/main" id="{5F9ACD04-34E2-46D0-8226-F68D91D2535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8" name="直線コネクタ 597">
          <a:extLst>
            <a:ext uri="{FF2B5EF4-FFF2-40B4-BE49-F238E27FC236}">
              <a16:creationId xmlns:a16="http://schemas.microsoft.com/office/drawing/2014/main" id="{A4712064-D4DE-4E16-8DD8-1852BC1D9A5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9" name="テキスト ボックス 598">
          <a:extLst>
            <a:ext uri="{FF2B5EF4-FFF2-40B4-BE49-F238E27FC236}">
              <a16:creationId xmlns:a16="http://schemas.microsoft.com/office/drawing/2014/main" id="{3B0DE47D-DF1B-4845-9402-6E9FF5BC814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0" name="直線コネクタ 599">
          <a:extLst>
            <a:ext uri="{FF2B5EF4-FFF2-40B4-BE49-F238E27FC236}">
              <a16:creationId xmlns:a16="http://schemas.microsoft.com/office/drawing/2014/main" id="{0D8961F5-C82F-44C8-A810-80D26574C7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1" name="テキスト ボックス 600">
          <a:extLst>
            <a:ext uri="{FF2B5EF4-FFF2-40B4-BE49-F238E27FC236}">
              <a16:creationId xmlns:a16="http://schemas.microsoft.com/office/drawing/2014/main" id="{2175E0BA-B602-431A-9E26-C0F29FABCD1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2" name="【保健センター・保健所】&#10;一人当たり面積グラフ枠">
          <a:extLst>
            <a:ext uri="{FF2B5EF4-FFF2-40B4-BE49-F238E27FC236}">
              <a16:creationId xmlns:a16="http://schemas.microsoft.com/office/drawing/2014/main" id="{DCE2BBCF-46FD-4694-9498-330C531A562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49547</xdr:rowOff>
    </xdr:from>
    <xdr:ext cx="469744" cy="259045"/>
    <xdr:sp macro="" textlink="">
      <xdr:nvSpPr>
        <xdr:cNvPr id="603" name="【保健センター・保健所】&#10;一人当たり面積平均値テキスト">
          <a:extLst>
            <a:ext uri="{FF2B5EF4-FFF2-40B4-BE49-F238E27FC236}">
              <a16:creationId xmlns:a16="http://schemas.microsoft.com/office/drawing/2014/main" id="{6196FE2D-3FCA-4B8F-9316-7CDBBF1E8C92}"/>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04" name="フローチャート: 判断 603">
          <a:extLst>
            <a:ext uri="{FF2B5EF4-FFF2-40B4-BE49-F238E27FC236}">
              <a16:creationId xmlns:a16="http://schemas.microsoft.com/office/drawing/2014/main" id="{1D9EE758-C3EF-488E-BA2E-128F606CB7AF}"/>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05" name="フローチャート: 判断 604">
          <a:extLst>
            <a:ext uri="{FF2B5EF4-FFF2-40B4-BE49-F238E27FC236}">
              <a16:creationId xmlns:a16="http://schemas.microsoft.com/office/drawing/2014/main" id="{B74A2CC4-3E4A-40E2-A9AC-1A4BF6DC2A69}"/>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163847</xdr:rowOff>
    </xdr:from>
    <xdr:ext cx="469744" cy="259045"/>
    <xdr:sp macro="" textlink="">
      <xdr:nvSpPr>
        <xdr:cNvPr id="606" name="n_1aveValue【保健センター・保健所】&#10;一人当たり面積">
          <a:extLst>
            <a:ext uri="{FF2B5EF4-FFF2-40B4-BE49-F238E27FC236}">
              <a16:creationId xmlns:a16="http://schemas.microsoft.com/office/drawing/2014/main" id="{328F3C00-3A22-48C1-B78A-692316451C8B}"/>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71120</xdr:rowOff>
    </xdr:from>
    <xdr:to>
      <xdr:col>107</xdr:col>
      <xdr:colOff>101600</xdr:colOff>
      <xdr:row>63</xdr:row>
      <xdr:rowOff>1270</xdr:rowOff>
    </xdr:to>
    <xdr:sp macro="" textlink="">
      <xdr:nvSpPr>
        <xdr:cNvPr id="607" name="フローチャート: 判断 606">
          <a:extLst>
            <a:ext uri="{FF2B5EF4-FFF2-40B4-BE49-F238E27FC236}">
              <a16:creationId xmlns:a16="http://schemas.microsoft.com/office/drawing/2014/main" id="{E07DC329-4902-40A4-A77E-9480CEC9C5FB}"/>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163847</xdr:rowOff>
    </xdr:from>
    <xdr:ext cx="469744" cy="259045"/>
    <xdr:sp macro="" textlink="">
      <xdr:nvSpPr>
        <xdr:cNvPr id="608" name="n_2aveValue【保健センター・保健所】&#10;一人当たり面積">
          <a:extLst>
            <a:ext uri="{FF2B5EF4-FFF2-40B4-BE49-F238E27FC236}">
              <a16:creationId xmlns:a16="http://schemas.microsoft.com/office/drawing/2014/main" id="{7BE6EF13-09CE-47CD-A521-87FFD43B37AE}"/>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74930</xdr:rowOff>
    </xdr:from>
    <xdr:to>
      <xdr:col>102</xdr:col>
      <xdr:colOff>165100</xdr:colOff>
      <xdr:row>63</xdr:row>
      <xdr:rowOff>5080</xdr:rowOff>
    </xdr:to>
    <xdr:sp macro="" textlink="">
      <xdr:nvSpPr>
        <xdr:cNvPr id="609" name="フローチャート: 判断 608">
          <a:extLst>
            <a:ext uri="{FF2B5EF4-FFF2-40B4-BE49-F238E27FC236}">
              <a16:creationId xmlns:a16="http://schemas.microsoft.com/office/drawing/2014/main" id="{AF4EF750-16E3-41D5-A4C9-7F0A6306A109}"/>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167657</xdr:rowOff>
    </xdr:from>
    <xdr:ext cx="469744" cy="259045"/>
    <xdr:sp macro="" textlink="">
      <xdr:nvSpPr>
        <xdr:cNvPr id="610" name="n_3aveValue【保健センター・保健所】&#10;一人当たり面積">
          <a:extLst>
            <a:ext uri="{FF2B5EF4-FFF2-40B4-BE49-F238E27FC236}">
              <a16:creationId xmlns:a16="http://schemas.microsoft.com/office/drawing/2014/main" id="{51AF9C46-3496-437A-94BC-596570F62DC8}"/>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48260</xdr:rowOff>
    </xdr:from>
    <xdr:to>
      <xdr:col>98</xdr:col>
      <xdr:colOff>38100</xdr:colOff>
      <xdr:row>62</xdr:row>
      <xdr:rowOff>149860</xdr:rowOff>
    </xdr:to>
    <xdr:sp macro="" textlink="">
      <xdr:nvSpPr>
        <xdr:cNvPr id="611" name="フローチャート: 判断 610">
          <a:extLst>
            <a:ext uri="{FF2B5EF4-FFF2-40B4-BE49-F238E27FC236}">
              <a16:creationId xmlns:a16="http://schemas.microsoft.com/office/drawing/2014/main" id="{6D89D755-AE31-413E-B16C-E0966281D02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140987</xdr:rowOff>
    </xdr:from>
    <xdr:ext cx="469744" cy="259045"/>
    <xdr:sp macro="" textlink="">
      <xdr:nvSpPr>
        <xdr:cNvPr id="612" name="n_4aveValue【保健センター・保健所】&#10;一人当たり面積">
          <a:extLst>
            <a:ext uri="{FF2B5EF4-FFF2-40B4-BE49-F238E27FC236}">
              <a16:creationId xmlns:a16="http://schemas.microsoft.com/office/drawing/2014/main" id="{340B63BC-82CA-4315-9F4D-ED644403EC45}"/>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2364FA4-1F9F-47DE-B84B-B8838F350F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2467F4DE-6165-42CF-A488-ECCEE3F554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3A04A9FA-193A-49D7-8C7C-90DF951325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11D5639-4497-4A08-9FA5-11FC14AED4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1EB91143-D464-46C6-99F5-1EC810CB1C3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618" name="楕円 617">
          <a:extLst>
            <a:ext uri="{FF2B5EF4-FFF2-40B4-BE49-F238E27FC236}">
              <a16:creationId xmlns:a16="http://schemas.microsoft.com/office/drawing/2014/main" id="{21E4B367-2EAA-441B-8F66-98B1A5B598D6}"/>
            </a:ext>
          </a:extLst>
        </xdr:cNvPr>
        <xdr:cNvSpPr/>
      </xdr:nvSpPr>
      <xdr:spPr>
        <a:xfrm>
          <a:off x="22110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13987</xdr:rowOff>
    </xdr:from>
    <xdr:ext cx="469744" cy="259045"/>
    <xdr:sp macro="" textlink="">
      <xdr:nvSpPr>
        <xdr:cNvPr id="619" name="【保健センター・保健所】&#10;一人当たり面積該当値テキスト">
          <a:extLst>
            <a:ext uri="{FF2B5EF4-FFF2-40B4-BE49-F238E27FC236}">
              <a16:creationId xmlns:a16="http://schemas.microsoft.com/office/drawing/2014/main" id="{48389639-F1CB-4583-808B-7498DB568863}"/>
            </a:ext>
          </a:extLst>
        </xdr:cNvPr>
        <xdr:cNvSpPr txBox="1"/>
      </xdr:nvSpPr>
      <xdr:spPr>
        <a:xfrm>
          <a:off x="22199600"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59690</xdr:rowOff>
    </xdr:from>
    <xdr:to>
      <xdr:col>112</xdr:col>
      <xdr:colOff>38100</xdr:colOff>
      <xdr:row>61</xdr:row>
      <xdr:rowOff>161290</xdr:rowOff>
    </xdr:to>
    <xdr:sp macro="" textlink="">
      <xdr:nvSpPr>
        <xdr:cNvPr id="620" name="楕円 619">
          <a:extLst>
            <a:ext uri="{FF2B5EF4-FFF2-40B4-BE49-F238E27FC236}">
              <a16:creationId xmlns:a16="http://schemas.microsoft.com/office/drawing/2014/main" id="{C6E02DF6-12AA-418C-BE50-E2485628FEF7}"/>
            </a:ext>
          </a:extLst>
        </xdr:cNvPr>
        <xdr:cNvSpPr/>
      </xdr:nvSpPr>
      <xdr:spPr>
        <a:xfrm>
          <a:off x="2127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110490</xdr:rowOff>
    </xdr:from>
    <xdr:to>
      <xdr:col>116</xdr:col>
      <xdr:colOff>63500</xdr:colOff>
      <xdr:row>61</xdr:row>
      <xdr:rowOff>118110</xdr:rowOff>
    </xdr:to>
    <xdr:cxnSp macro="">
      <xdr:nvCxnSpPr>
        <xdr:cNvPr id="621" name="直線コネクタ 620">
          <a:extLst>
            <a:ext uri="{FF2B5EF4-FFF2-40B4-BE49-F238E27FC236}">
              <a16:creationId xmlns:a16="http://schemas.microsoft.com/office/drawing/2014/main" id="{07862509-946C-4847-AEB0-34A4951563A5}"/>
            </a:ext>
          </a:extLst>
        </xdr:cNvPr>
        <xdr:cNvCxnSpPr/>
      </xdr:nvCxnSpPr>
      <xdr:spPr>
        <a:xfrm>
          <a:off x="21323300" y="10568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63500</xdr:rowOff>
    </xdr:from>
    <xdr:to>
      <xdr:col>107</xdr:col>
      <xdr:colOff>101600</xdr:colOff>
      <xdr:row>61</xdr:row>
      <xdr:rowOff>165100</xdr:rowOff>
    </xdr:to>
    <xdr:sp macro="" textlink="">
      <xdr:nvSpPr>
        <xdr:cNvPr id="622" name="楕円 621">
          <a:extLst>
            <a:ext uri="{FF2B5EF4-FFF2-40B4-BE49-F238E27FC236}">
              <a16:creationId xmlns:a16="http://schemas.microsoft.com/office/drawing/2014/main" id="{C5D57EDB-7D46-4933-BACC-71182083AD6A}"/>
            </a:ext>
          </a:extLst>
        </xdr:cNvPr>
        <xdr:cNvSpPr/>
      </xdr:nvSpPr>
      <xdr:spPr>
        <a:xfrm>
          <a:off x="2038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110490</xdr:rowOff>
    </xdr:from>
    <xdr:to>
      <xdr:col>111</xdr:col>
      <xdr:colOff>177800</xdr:colOff>
      <xdr:row>61</xdr:row>
      <xdr:rowOff>114300</xdr:rowOff>
    </xdr:to>
    <xdr:cxnSp macro="">
      <xdr:nvCxnSpPr>
        <xdr:cNvPr id="623" name="直線コネクタ 622">
          <a:extLst>
            <a:ext uri="{FF2B5EF4-FFF2-40B4-BE49-F238E27FC236}">
              <a16:creationId xmlns:a16="http://schemas.microsoft.com/office/drawing/2014/main" id="{BD049011-96DA-4905-A4EF-D9BE83D0D983}"/>
            </a:ext>
          </a:extLst>
        </xdr:cNvPr>
        <xdr:cNvCxnSpPr/>
      </xdr:nvCxnSpPr>
      <xdr:spPr>
        <a:xfrm flipV="1">
          <a:off x="20434300" y="10568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624" name="楕円 623">
          <a:extLst>
            <a:ext uri="{FF2B5EF4-FFF2-40B4-BE49-F238E27FC236}">
              <a16:creationId xmlns:a16="http://schemas.microsoft.com/office/drawing/2014/main" id="{E62568DA-F363-4ADA-A41D-AA382E713F80}"/>
            </a:ext>
          </a:extLst>
        </xdr:cNvPr>
        <xdr:cNvSpPr/>
      </xdr:nvSpPr>
      <xdr:spPr>
        <a:xfrm>
          <a:off x="19494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114300</xdr:rowOff>
    </xdr:from>
    <xdr:to>
      <xdr:col>107</xdr:col>
      <xdr:colOff>50800</xdr:colOff>
      <xdr:row>61</xdr:row>
      <xdr:rowOff>114300</xdr:rowOff>
    </xdr:to>
    <xdr:cxnSp macro="">
      <xdr:nvCxnSpPr>
        <xdr:cNvPr id="625" name="直線コネクタ 624">
          <a:extLst>
            <a:ext uri="{FF2B5EF4-FFF2-40B4-BE49-F238E27FC236}">
              <a16:creationId xmlns:a16="http://schemas.microsoft.com/office/drawing/2014/main" id="{6A4E2E9C-71A0-451E-B984-FA50F0BFD5FF}"/>
            </a:ext>
          </a:extLst>
        </xdr:cNvPr>
        <xdr:cNvCxnSpPr/>
      </xdr:nvCxnSpPr>
      <xdr:spPr>
        <a:xfrm>
          <a:off x="19545300" y="1057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63500</xdr:rowOff>
    </xdr:from>
    <xdr:to>
      <xdr:col>98</xdr:col>
      <xdr:colOff>38100</xdr:colOff>
      <xdr:row>61</xdr:row>
      <xdr:rowOff>165100</xdr:rowOff>
    </xdr:to>
    <xdr:sp macro="" textlink="">
      <xdr:nvSpPr>
        <xdr:cNvPr id="626" name="楕円 625">
          <a:extLst>
            <a:ext uri="{FF2B5EF4-FFF2-40B4-BE49-F238E27FC236}">
              <a16:creationId xmlns:a16="http://schemas.microsoft.com/office/drawing/2014/main" id="{583AC267-A5A4-4938-B850-829BD9B13B8F}"/>
            </a:ext>
          </a:extLst>
        </xdr:cNvPr>
        <xdr:cNvSpPr/>
      </xdr:nvSpPr>
      <xdr:spPr>
        <a:xfrm>
          <a:off x="18605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114300</xdr:rowOff>
    </xdr:from>
    <xdr:to>
      <xdr:col>102</xdr:col>
      <xdr:colOff>114300</xdr:colOff>
      <xdr:row>61</xdr:row>
      <xdr:rowOff>114300</xdr:rowOff>
    </xdr:to>
    <xdr:cxnSp macro="">
      <xdr:nvCxnSpPr>
        <xdr:cNvPr id="627" name="直線コネクタ 626">
          <a:extLst>
            <a:ext uri="{FF2B5EF4-FFF2-40B4-BE49-F238E27FC236}">
              <a16:creationId xmlns:a16="http://schemas.microsoft.com/office/drawing/2014/main" id="{22F8DC8F-DDE1-42C8-BCEF-64538AFEBE89}"/>
            </a:ext>
          </a:extLst>
        </xdr:cNvPr>
        <xdr:cNvCxnSpPr/>
      </xdr:nvCxnSpPr>
      <xdr:spPr>
        <a:xfrm>
          <a:off x="18656300" y="1057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6367</xdr:rowOff>
    </xdr:from>
    <xdr:ext cx="469744" cy="259045"/>
    <xdr:sp macro="" textlink="">
      <xdr:nvSpPr>
        <xdr:cNvPr id="628" name="n_1mainValue【保健センター・保健所】&#10;一人当たり面積">
          <a:extLst>
            <a:ext uri="{FF2B5EF4-FFF2-40B4-BE49-F238E27FC236}">
              <a16:creationId xmlns:a16="http://schemas.microsoft.com/office/drawing/2014/main" id="{72E870E7-25B3-4F6E-9874-DD3C77F44191}"/>
            </a:ext>
          </a:extLst>
        </xdr:cNvPr>
        <xdr:cNvSpPr txBox="1"/>
      </xdr:nvSpPr>
      <xdr:spPr>
        <a:xfrm>
          <a:off x="210757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10177</xdr:rowOff>
    </xdr:from>
    <xdr:ext cx="469744" cy="259045"/>
    <xdr:sp macro="" textlink="">
      <xdr:nvSpPr>
        <xdr:cNvPr id="629" name="n_2mainValue【保健センター・保健所】&#10;一人当たり面積">
          <a:extLst>
            <a:ext uri="{FF2B5EF4-FFF2-40B4-BE49-F238E27FC236}">
              <a16:creationId xmlns:a16="http://schemas.microsoft.com/office/drawing/2014/main" id="{722FE7A5-7886-4976-BCE1-73A1FBC07BD2}"/>
            </a:ext>
          </a:extLst>
        </xdr:cNvPr>
        <xdr:cNvSpPr txBox="1"/>
      </xdr:nvSpPr>
      <xdr:spPr>
        <a:xfrm>
          <a:off x="20199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630" name="n_3mainValue【保健センター・保健所】&#10;一人当たり面積">
          <a:extLst>
            <a:ext uri="{FF2B5EF4-FFF2-40B4-BE49-F238E27FC236}">
              <a16:creationId xmlns:a16="http://schemas.microsoft.com/office/drawing/2014/main" id="{67C955BE-AAC6-4172-A40F-8EFB829F267A}"/>
            </a:ext>
          </a:extLst>
        </xdr:cNvPr>
        <xdr:cNvSpPr txBox="1"/>
      </xdr:nvSpPr>
      <xdr:spPr>
        <a:xfrm>
          <a:off x="19310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631" name="n_4mainValue【保健センター・保健所】&#10;一人当たり面積">
          <a:extLst>
            <a:ext uri="{FF2B5EF4-FFF2-40B4-BE49-F238E27FC236}">
              <a16:creationId xmlns:a16="http://schemas.microsoft.com/office/drawing/2014/main" id="{02AC6712-526D-4599-8857-9C7AF005D5C1}"/>
            </a:ext>
          </a:extLst>
        </xdr:cNvPr>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442B0897-E067-4684-BE1F-3A8CAB02A4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33" name="正方形/長方形 632">
          <a:extLst>
            <a:ext uri="{FF2B5EF4-FFF2-40B4-BE49-F238E27FC236}">
              <a16:creationId xmlns:a16="http://schemas.microsoft.com/office/drawing/2014/main" id="{9531B5E1-7C93-4386-AF7B-E3D46D15EAC9}"/>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34" name="正方形/長方形 633">
          <a:extLst>
            <a:ext uri="{FF2B5EF4-FFF2-40B4-BE49-F238E27FC236}">
              <a16:creationId xmlns:a16="http://schemas.microsoft.com/office/drawing/2014/main" id="{5F077872-4177-4FD0-9B98-26534157D6AD}"/>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35" name="正方形/長方形 634">
          <a:extLst>
            <a:ext uri="{FF2B5EF4-FFF2-40B4-BE49-F238E27FC236}">
              <a16:creationId xmlns:a16="http://schemas.microsoft.com/office/drawing/2014/main" id="{6A1B27D7-47F8-4842-824C-BA46D7DBDFAD}"/>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36" name="正方形/長方形 635">
          <a:extLst>
            <a:ext uri="{FF2B5EF4-FFF2-40B4-BE49-F238E27FC236}">
              <a16:creationId xmlns:a16="http://schemas.microsoft.com/office/drawing/2014/main" id="{1DFDFCF8-886C-4718-B13B-3A1C1959878A}"/>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833BC3F9-F77F-4068-B632-3F9E01A0E4E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2620EE20-054A-4CBD-9974-2559FDF3CA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61B07030-1244-4C43-BB07-FAB57867E44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98821027-6A7F-4D50-B7B0-8EB3880440B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F79C4928-EA72-4586-9885-4DD917E9281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F3E2C844-A542-4650-996E-34D267A71B1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55ACB047-74FD-4003-AE0B-A7A7FAF5D6A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BA71A18C-24E3-4582-9DCE-19AF0F1A1F1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59ECF9F4-D363-4A6C-8810-BC0D3913F38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42D17D35-5FAE-4E9D-A7E0-4DD68CD917F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82D1EC30-F638-48E1-A5AB-64FFB18908A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FB2B7C0F-A9A9-43AE-A4BE-F0A1A86A824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25123DA6-36A2-4D1E-8E7C-6B9306C42C6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3621B19B-7D77-4F16-ADE7-6FF07E89CFD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96E70F7F-C4EC-4451-AA56-80CEA0AF7C1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8CFD5823-7E0B-4566-8593-74FA0E01857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C59873B2-D4DB-4129-81E3-C8898662683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17163</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2CBFE0D7-75E1-4506-BE09-8826D3FD298A}"/>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5" name="フローチャート: 判断 654">
          <a:extLst>
            <a:ext uri="{FF2B5EF4-FFF2-40B4-BE49-F238E27FC236}">
              <a16:creationId xmlns:a16="http://schemas.microsoft.com/office/drawing/2014/main" id="{5089CB9C-EB17-4C76-B381-EFAD92062927}"/>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6" name="フローチャート: 判断 655">
          <a:extLst>
            <a:ext uri="{FF2B5EF4-FFF2-40B4-BE49-F238E27FC236}">
              <a16:creationId xmlns:a16="http://schemas.microsoft.com/office/drawing/2014/main" id="{415837D6-53BF-4D40-A206-CAB53557209A}"/>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132097</xdr:rowOff>
    </xdr:from>
    <xdr:ext cx="405111" cy="259045"/>
    <xdr:sp macro="" textlink="">
      <xdr:nvSpPr>
        <xdr:cNvPr id="657" name="n_1aveValue【消防施設】&#10;有形固定資産減価償却率">
          <a:extLst>
            <a:ext uri="{FF2B5EF4-FFF2-40B4-BE49-F238E27FC236}">
              <a16:creationId xmlns:a16="http://schemas.microsoft.com/office/drawing/2014/main" id="{0D013E4F-EAAD-4800-A468-D7716DA4D81E}"/>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168275</xdr:rowOff>
    </xdr:from>
    <xdr:to>
      <xdr:col>76</xdr:col>
      <xdr:colOff>165100</xdr:colOff>
      <xdr:row>82</xdr:row>
      <xdr:rowOff>98425</xdr:rowOff>
    </xdr:to>
    <xdr:sp macro="" textlink="">
      <xdr:nvSpPr>
        <xdr:cNvPr id="658" name="フローチャート: 判断 657">
          <a:extLst>
            <a:ext uri="{FF2B5EF4-FFF2-40B4-BE49-F238E27FC236}">
              <a16:creationId xmlns:a16="http://schemas.microsoft.com/office/drawing/2014/main" id="{9496FDEF-168B-47C6-8F37-DFA9C2BE29FB}"/>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89552</xdr:rowOff>
    </xdr:from>
    <xdr:ext cx="405111" cy="259045"/>
    <xdr:sp macro="" textlink="">
      <xdr:nvSpPr>
        <xdr:cNvPr id="659" name="n_2aveValue【消防施設】&#10;有形固定資産減価償却率">
          <a:extLst>
            <a:ext uri="{FF2B5EF4-FFF2-40B4-BE49-F238E27FC236}">
              <a16:creationId xmlns:a16="http://schemas.microsoft.com/office/drawing/2014/main" id="{2CC9BE32-E13F-4816-8860-17CA3590DABC}"/>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636</xdr:rowOff>
    </xdr:from>
    <xdr:to>
      <xdr:col>72</xdr:col>
      <xdr:colOff>38100</xdr:colOff>
      <xdr:row>82</xdr:row>
      <xdr:rowOff>102236</xdr:rowOff>
    </xdr:to>
    <xdr:sp macro="" textlink="">
      <xdr:nvSpPr>
        <xdr:cNvPr id="660" name="フローチャート: 判断 659">
          <a:extLst>
            <a:ext uri="{FF2B5EF4-FFF2-40B4-BE49-F238E27FC236}">
              <a16:creationId xmlns:a16="http://schemas.microsoft.com/office/drawing/2014/main" id="{72E2F6A7-C7DD-4C33-A797-14FC7A1F4255}"/>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93363</xdr:rowOff>
    </xdr:from>
    <xdr:ext cx="405111" cy="259045"/>
    <xdr:sp macro="" textlink="">
      <xdr:nvSpPr>
        <xdr:cNvPr id="661" name="n_3aveValue【消防施設】&#10;有形固定資産減価償却率">
          <a:extLst>
            <a:ext uri="{FF2B5EF4-FFF2-40B4-BE49-F238E27FC236}">
              <a16:creationId xmlns:a16="http://schemas.microsoft.com/office/drawing/2014/main" id="{48E63D22-90ED-4B97-A5B0-E2EDCB89192C}"/>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17780</xdr:rowOff>
    </xdr:from>
    <xdr:to>
      <xdr:col>67</xdr:col>
      <xdr:colOff>101600</xdr:colOff>
      <xdr:row>82</xdr:row>
      <xdr:rowOff>119380</xdr:rowOff>
    </xdr:to>
    <xdr:sp macro="" textlink="">
      <xdr:nvSpPr>
        <xdr:cNvPr id="662" name="フローチャート: 判断 661">
          <a:extLst>
            <a:ext uri="{FF2B5EF4-FFF2-40B4-BE49-F238E27FC236}">
              <a16:creationId xmlns:a16="http://schemas.microsoft.com/office/drawing/2014/main" id="{AE9895EA-33DE-48F9-8A1A-B5476A4827CA}"/>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110507</xdr:rowOff>
    </xdr:from>
    <xdr:ext cx="405111" cy="259045"/>
    <xdr:sp macro="" textlink="">
      <xdr:nvSpPr>
        <xdr:cNvPr id="663" name="n_4aveValue【消防施設】&#10;有形固定資産減価償却率">
          <a:extLst>
            <a:ext uri="{FF2B5EF4-FFF2-40B4-BE49-F238E27FC236}">
              <a16:creationId xmlns:a16="http://schemas.microsoft.com/office/drawing/2014/main" id="{5F14242D-CF68-4849-A9EB-26EA51C7DE40}"/>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5CE46E4-06EC-4D86-83AA-0813B55F0C6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07E8A7E-4224-4FD1-A8F2-543CE5447ED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3DCD4B1-4C18-4AAC-BBC6-B1E1732B4DC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CF21D312-6380-4A4D-8CBB-33B9DB97BBB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D7A46FD2-21D9-4FB7-8FE6-8047CEF5A16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69" name="楕円 668">
          <a:extLst>
            <a:ext uri="{FF2B5EF4-FFF2-40B4-BE49-F238E27FC236}">
              <a16:creationId xmlns:a16="http://schemas.microsoft.com/office/drawing/2014/main" id="{28C83CFB-B1CC-47E1-84A7-146E0200D2A1}"/>
            </a:ext>
          </a:extLst>
        </xdr:cNvPr>
        <xdr:cNvSpPr/>
      </xdr:nvSpPr>
      <xdr:spPr>
        <a:xfrm>
          <a:off x="162687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92091</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95FFA448-DD18-4DC0-8275-F98D2777BB33}"/>
            </a:ext>
          </a:extLst>
        </xdr:cNvPr>
        <xdr:cNvSpPr txBox="1"/>
      </xdr:nvSpPr>
      <xdr:spPr>
        <a:xfrm>
          <a:off x="16357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93980</xdr:rowOff>
    </xdr:from>
    <xdr:to>
      <xdr:col>81</xdr:col>
      <xdr:colOff>101600</xdr:colOff>
      <xdr:row>84</xdr:row>
      <xdr:rowOff>24130</xdr:rowOff>
    </xdr:to>
    <xdr:sp macro="" textlink="">
      <xdr:nvSpPr>
        <xdr:cNvPr id="671" name="楕円 670">
          <a:extLst>
            <a:ext uri="{FF2B5EF4-FFF2-40B4-BE49-F238E27FC236}">
              <a16:creationId xmlns:a16="http://schemas.microsoft.com/office/drawing/2014/main" id="{B61852CB-062B-4641-8193-9A0226E6252A}"/>
            </a:ext>
          </a:extLst>
        </xdr:cNvPr>
        <xdr:cNvSpPr/>
      </xdr:nvSpPr>
      <xdr:spPr>
        <a:xfrm>
          <a:off x="15430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24764</xdr:rowOff>
    </xdr:from>
    <xdr:to>
      <xdr:col>85</xdr:col>
      <xdr:colOff>127000</xdr:colOff>
      <xdr:row>83</xdr:row>
      <xdr:rowOff>144780</xdr:rowOff>
    </xdr:to>
    <xdr:cxnSp macro="">
      <xdr:nvCxnSpPr>
        <xdr:cNvPr id="672" name="直線コネクタ 671">
          <a:extLst>
            <a:ext uri="{FF2B5EF4-FFF2-40B4-BE49-F238E27FC236}">
              <a16:creationId xmlns:a16="http://schemas.microsoft.com/office/drawing/2014/main" id="{D4E9B047-872A-4F85-9E6F-11492A50370F}"/>
            </a:ext>
          </a:extLst>
        </xdr:cNvPr>
        <xdr:cNvCxnSpPr/>
      </xdr:nvCxnSpPr>
      <xdr:spPr>
        <a:xfrm flipV="1">
          <a:off x="15481300" y="14083664"/>
          <a:ext cx="838200" cy="29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46355</xdr:rowOff>
    </xdr:from>
    <xdr:to>
      <xdr:col>76</xdr:col>
      <xdr:colOff>165100</xdr:colOff>
      <xdr:row>81</xdr:row>
      <xdr:rowOff>147955</xdr:rowOff>
    </xdr:to>
    <xdr:sp macro="" textlink="">
      <xdr:nvSpPr>
        <xdr:cNvPr id="673" name="楕円 672">
          <a:extLst>
            <a:ext uri="{FF2B5EF4-FFF2-40B4-BE49-F238E27FC236}">
              <a16:creationId xmlns:a16="http://schemas.microsoft.com/office/drawing/2014/main" id="{BB57D84E-66B4-4BB8-8154-470A4078FD08}"/>
            </a:ext>
          </a:extLst>
        </xdr:cNvPr>
        <xdr:cNvSpPr/>
      </xdr:nvSpPr>
      <xdr:spPr>
        <a:xfrm>
          <a:off x="14541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97155</xdr:rowOff>
    </xdr:from>
    <xdr:to>
      <xdr:col>81</xdr:col>
      <xdr:colOff>50800</xdr:colOff>
      <xdr:row>83</xdr:row>
      <xdr:rowOff>144780</xdr:rowOff>
    </xdr:to>
    <xdr:cxnSp macro="">
      <xdr:nvCxnSpPr>
        <xdr:cNvPr id="674" name="直線コネクタ 673">
          <a:extLst>
            <a:ext uri="{FF2B5EF4-FFF2-40B4-BE49-F238E27FC236}">
              <a16:creationId xmlns:a16="http://schemas.microsoft.com/office/drawing/2014/main" id="{7D19674D-C801-477E-B44C-C2B774A63B7E}"/>
            </a:ext>
          </a:extLst>
        </xdr:cNvPr>
        <xdr:cNvCxnSpPr/>
      </xdr:nvCxnSpPr>
      <xdr:spPr>
        <a:xfrm>
          <a:off x="14592300" y="13984605"/>
          <a:ext cx="889000"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75" name="楕円 674">
          <a:extLst>
            <a:ext uri="{FF2B5EF4-FFF2-40B4-BE49-F238E27FC236}">
              <a16:creationId xmlns:a16="http://schemas.microsoft.com/office/drawing/2014/main" id="{198BFACC-8658-40B9-9FA1-8BDEDF06D201}"/>
            </a:ext>
          </a:extLst>
        </xdr:cNvPr>
        <xdr:cNvSpPr/>
      </xdr:nvSpPr>
      <xdr:spPr>
        <a:xfrm>
          <a:off x="13652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97155</xdr:rowOff>
    </xdr:from>
    <xdr:to>
      <xdr:col>76</xdr:col>
      <xdr:colOff>114300</xdr:colOff>
      <xdr:row>82</xdr:row>
      <xdr:rowOff>11430</xdr:rowOff>
    </xdr:to>
    <xdr:cxnSp macro="">
      <xdr:nvCxnSpPr>
        <xdr:cNvPr id="676" name="直線コネクタ 675">
          <a:extLst>
            <a:ext uri="{FF2B5EF4-FFF2-40B4-BE49-F238E27FC236}">
              <a16:creationId xmlns:a16="http://schemas.microsoft.com/office/drawing/2014/main" id="{C0A91D07-C327-4B63-8CF4-6CF4937B8518}"/>
            </a:ext>
          </a:extLst>
        </xdr:cNvPr>
        <xdr:cNvCxnSpPr/>
      </xdr:nvCxnSpPr>
      <xdr:spPr>
        <a:xfrm flipV="1">
          <a:off x="13703300" y="139846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111125</xdr:rowOff>
    </xdr:from>
    <xdr:to>
      <xdr:col>67</xdr:col>
      <xdr:colOff>101600</xdr:colOff>
      <xdr:row>82</xdr:row>
      <xdr:rowOff>41275</xdr:rowOff>
    </xdr:to>
    <xdr:sp macro="" textlink="">
      <xdr:nvSpPr>
        <xdr:cNvPr id="677" name="楕円 676">
          <a:extLst>
            <a:ext uri="{FF2B5EF4-FFF2-40B4-BE49-F238E27FC236}">
              <a16:creationId xmlns:a16="http://schemas.microsoft.com/office/drawing/2014/main" id="{96247E41-EE6F-4A30-9572-0704F2B21DA3}"/>
            </a:ext>
          </a:extLst>
        </xdr:cNvPr>
        <xdr:cNvSpPr/>
      </xdr:nvSpPr>
      <xdr:spPr>
        <a:xfrm>
          <a:off x="12763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161925</xdr:rowOff>
    </xdr:from>
    <xdr:to>
      <xdr:col>71</xdr:col>
      <xdr:colOff>177800</xdr:colOff>
      <xdr:row>82</xdr:row>
      <xdr:rowOff>11430</xdr:rowOff>
    </xdr:to>
    <xdr:cxnSp macro="">
      <xdr:nvCxnSpPr>
        <xdr:cNvPr id="678" name="直線コネクタ 677">
          <a:extLst>
            <a:ext uri="{FF2B5EF4-FFF2-40B4-BE49-F238E27FC236}">
              <a16:creationId xmlns:a16="http://schemas.microsoft.com/office/drawing/2014/main" id="{3A2A388A-2082-4F2A-9195-0106FD1141DC}"/>
            </a:ext>
          </a:extLst>
        </xdr:cNvPr>
        <xdr:cNvCxnSpPr/>
      </xdr:nvCxnSpPr>
      <xdr:spPr>
        <a:xfrm>
          <a:off x="12814300" y="140493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15257</xdr:rowOff>
    </xdr:from>
    <xdr:ext cx="405111" cy="259045"/>
    <xdr:sp macro="" textlink="">
      <xdr:nvSpPr>
        <xdr:cNvPr id="679" name="n_1mainValue【消防施設】&#10;有形固定資産減価償却率">
          <a:extLst>
            <a:ext uri="{FF2B5EF4-FFF2-40B4-BE49-F238E27FC236}">
              <a16:creationId xmlns:a16="http://schemas.microsoft.com/office/drawing/2014/main" id="{3DD1FF5E-28AD-4844-90DF-57582A207567}"/>
            </a:ext>
          </a:extLst>
        </xdr:cNvPr>
        <xdr:cNvSpPr txBox="1"/>
      </xdr:nvSpPr>
      <xdr:spPr>
        <a:xfrm>
          <a:off x="15266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680" name="n_2mainValue【消防施設】&#10;有形固定資産減価償却率">
          <a:extLst>
            <a:ext uri="{FF2B5EF4-FFF2-40B4-BE49-F238E27FC236}">
              <a16:creationId xmlns:a16="http://schemas.microsoft.com/office/drawing/2014/main" id="{871BCBB6-316F-45C9-A1FC-EF2A829C9D72}"/>
            </a:ext>
          </a:extLst>
        </xdr:cNvPr>
        <xdr:cNvSpPr txBox="1"/>
      </xdr:nvSpPr>
      <xdr:spPr>
        <a:xfrm>
          <a:off x="14389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681" name="n_3mainValue【消防施設】&#10;有形固定資産減価償却率">
          <a:extLst>
            <a:ext uri="{FF2B5EF4-FFF2-40B4-BE49-F238E27FC236}">
              <a16:creationId xmlns:a16="http://schemas.microsoft.com/office/drawing/2014/main" id="{3CFF466C-B875-4A49-9F40-A241D60BD1AA}"/>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82" name="n_4mainValue【消防施設】&#10;有形固定資産減価償却率">
          <a:extLst>
            <a:ext uri="{FF2B5EF4-FFF2-40B4-BE49-F238E27FC236}">
              <a16:creationId xmlns:a16="http://schemas.microsoft.com/office/drawing/2014/main" id="{B82F2951-7E99-4E5D-9337-D1E2A24F8ED5}"/>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CD599E8E-180E-4E6F-BA25-9C103722533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84" name="正方形/長方形 683">
          <a:extLst>
            <a:ext uri="{FF2B5EF4-FFF2-40B4-BE49-F238E27FC236}">
              <a16:creationId xmlns:a16="http://schemas.microsoft.com/office/drawing/2014/main" id="{C7256216-08BA-4EB9-94B2-D527FC7E0D97}"/>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85" name="正方形/長方形 684">
          <a:extLst>
            <a:ext uri="{FF2B5EF4-FFF2-40B4-BE49-F238E27FC236}">
              <a16:creationId xmlns:a16="http://schemas.microsoft.com/office/drawing/2014/main" id="{5CCA3696-1F25-4946-9CCA-1CD190657C95}"/>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86" name="正方形/長方形 685">
          <a:extLst>
            <a:ext uri="{FF2B5EF4-FFF2-40B4-BE49-F238E27FC236}">
              <a16:creationId xmlns:a16="http://schemas.microsoft.com/office/drawing/2014/main" id="{0C5D113A-2E0B-4533-B64F-81C0367E48E6}"/>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87" name="正方形/長方形 686">
          <a:extLst>
            <a:ext uri="{FF2B5EF4-FFF2-40B4-BE49-F238E27FC236}">
              <a16:creationId xmlns:a16="http://schemas.microsoft.com/office/drawing/2014/main" id="{0A94187D-B694-418A-92C7-E52037F9ACE3}"/>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736BE1BA-CF9E-4D7E-8CA6-AD6830D4757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6B31D99E-016C-4A5E-BEE1-15370038629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C35206F5-F56B-4614-9D21-3EFEF9D311E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6D5397DE-79A8-40C7-A5F1-48E6E024797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B8DD86F5-C6DB-4DE0-BB78-D9AF676F484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AE99C313-1300-45C9-BF7D-805F4D8C7EA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A509AA79-4020-4000-BED1-94B644973A3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89521425-1C06-4221-ACEC-09303F7F90C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8D9B27C8-7BD6-4E49-BD77-5B56CD6FF4D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27D32142-83EB-4284-9A0E-4DFBF42C850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FD5AA921-3707-4105-B704-92F98AD90A5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963149FF-FB34-451E-8C1C-3D24A58094B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E7BDFE01-0CE0-4FBE-A4CC-C4666D4C612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1C9D9C65-993A-4329-9EF7-7DC4AC87393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84B5BC1E-2465-4F52-96C4-2FEDFB8DA0F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2991ACC-818D-497E-9C10-1A264A6F0DF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574312D-BC35-4348-BB58-CB430C6595B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63C381ED-20DD-4AEC-8C2D-5AC40B78D93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139716</xdr:rowOff>
    </xdr:from>
    <xdr:ext cx="469744" cy="259045"/>
    <xdr:sp macro="" textlink="">
      <xdr:nvSpPr>
        <xdr:cNvPr id="706" name="【消防施設】&#10;一人当たり面積平均値テキスト">
          <a:extLst>
            <a:ext uri="{FF2B5EF4-FFF2-40B4-BE49-F238E27FC236}">
              <a16:creationId xmlns:a16="http://schemas.microsoft.com/office/drawing/2014/main" id="{3DFB6D74-047B-4117-B0C4-C2A48472A414}"/>
            </a:ext>
          </a:extLst>
        </xdr:cNvPr>
        <xdr:cNvSpPr txBox="1"/>
      </xdr:nvSpPr>
      <xdr:spPr>
        <a:xfrm>
          <a:off x="22199600" y="1437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07" name="フローチャート: 判断 706">
          <a:extLst>
            <a:ext uri="{FF2B5EF4-FFF2-40B4-BE49-F238E27FC236}">
              <a16:creationId xmlns:a16="http://schemas.microsoft.com/office/drawing/2014/main" id="{1FBDAA13-E031-41D5-B7BD-5D89772142CE}"/>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08" name="フローチャート: 判断 707">
          <a:extLst>
            <a:ext uri="{FF2B5EF4-FFF2-40B4-BE49-F238E27FC236}">
              <a16:creationId xmlns:a16="http://schemas.microsoft.com/office/drawing/2014/main" id="{E7C87B86-B8DE-4C06-947D-D9C44119764B}"/>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147882</xdr:rowOff>
    </xdr:from>
    <xdr:ext cx="469744" cy="259045"/>
    <xdr:sp macro="" textlink="">
      <xdr:nvSpPr>
        <xdr:cNvPr id="709" name="n_1aveValue【消防施設】&#10;一人当たり面積">
          <a:extLst>
            <a:ext uri="{FF2B5EF4-FFF2-40B4-BE49-F238E27FC236}">
              <a16:creationId xmlns:a16="http://schemas.microsoft.com/office/drawing/2014/main" id="{1DDB30D2-642A-4494-9B46-CBE8B8C116CD}"/>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29755</xdr:rowOff>
    </xdr:from>
    <xdr:to>
      <xdr:col>107</xdr:col>
      <xdr:colOff>101600</xdr:colOff>
      <xdr:row>85</xdr:row>
      <xdr:rowOff>131355</xdr:rowOff>
    </xdr:to>
    <xdr:sp macro="" textlink="">
      <xdr:nvSpPr>
        <xdr:cNvPr id="710" name="フローチャート: 判断 709">
          <a:extLst>
            <a:ext uri="{FF2B5EF4-FFF2-40B4-BE49-F238E27FC236}">
              <a16:creationId xmlns:a16="http://schemas.microsoft.com/office/drawing/2014/main" id="{C219238B-9440-4E20-9FCA-B6DB18492737}"/>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147882</xdr:rowOff>
    </xdr:from>
    <xdr:ext cx="469744" cy="259045"/>
    <xdr:sp macro="" textlink="">
      <xdr:nvSpPr>
        <xdr:cNvPr id="711" name="n_2aveValue【消防施設】&#10;一人当たり面積">
          <a:extLst>
            <a:ext uri="{FF2B5EF4-FFF2-40B4-BE49-F238E27FC236}">
              <a16:creationId xmlns:a16="http://schemas.microsoft.com/office/drawing/2014/main" id="{30A94952-EC3C-4E11-8306-A36FD9A96C25}"/>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55880</xdr:rowOff>
    </xdr:from>
    <xdr:to>
      <xdr:col>102</xdr:col>
      <xdr:colOff>165100</xdr:colOff>
      <xdr:row>85</xdr:row>
      <xdr:rowOff>157480</xdr:rowOff>
    </xdr:to>
    <xdr:sp macro="" textlink="">
      <xdr:nvSpPr>
        <xdr:cNvPr id="712" name="フローチャート: 判断 711">
          <a:extLst>
            <a:ext uri="{FF2B5EF4-FFF2-40B4-BE49-F238E27FC236}">
              <a16:creationId xmlns:a16="http://schemas.microsoft.com/office/drawing/2014/main" id="{45E635DD-5576-4931-8E87-7442A8F5612D}"/>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2557</xdr:rowOff>
    </xdr:from>
    <xdr:ext cx="469744" cy="259045"/>
    <xdr:sp macro="" textlink="">
      <xdr:nvSpPr>
        <xdr:cNvPr id="713" name="n_3aveValue【消防施設】&#10;一人当たり面積">
          <a:extLst>
            <a:ext uri="{FF2B5EF4-FFF2-40B4-BE49-F238E27FC236}">
              <a16:creationId xmlns:a16="http://schemas.microsoft.com/office/drawing/2014/main" id="{C42A70DF-6085-496D-9505-F8E79DF0E9DB}"/>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a:extLst>
            <a:ext uri="{FF2B5EF4-FFF2-40B4-BE49-F238E27FC236}">
              <a16:creationId xmlns:a16="http://schemas.microsoft.com/office/drawing/2014/main" id="{51DE00E8-B454-4450-B435-01F81CDFC6F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13988</xdr:rowOff>
    </xdr:from>
    <xdr:ext cx="469744" cy="259045"/>
    <xdr:sp macro="" textlink="">
      <xdr:nvSpPr>
        <xdr:cNvPr id="715" name="n_4aveValue【消防施設】&#10;一人当たり面積">
          <a:extLst>
            <a:ext uri="{FF2B5EF4-FFF2-40B4-BE49-F238E27FC236}">
              <a16:creationId xmlns:a16="http://schemas.microsoft.com/office/drawing/2014/main" id="{87F8AA92-0297-4234-A279-1F632F67782C}"/>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6A998FD-0F3E-4E9B-953B-CB9AB5B7DA4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682321C-420E-47BB-8AEB-C6FE564E364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772573B-A12F-42C8-B1C6-00B88699D5F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51CC463-C632-45F0-83F3-703855C8761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596409B-7247-4D46-B0BC-5D828F06449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34652</xdr:rowOff>
    </xdr:from>
    <xdr:to>
      <xdr:col>116</xdr:col>
      <xdr:colOff>114300</xdr:colOff>
      <xdr:row>86</xdr:row>
      <xdr:rowOff>136252</xdr:rowOff>
    </xdr:to>
    <xdr:sp macro="" textlink="">
      <xdr:nvSpPr>
        <xdr:cNvPr id="721" name="楕円 720">
          <a:extLst>
            <a:ext uri="{FF2B5EF4-FFF2-40B4-BE49-F238E27FC236}">
              <a16:creationId xmlns:a16="http://schemas.microsoft.com/office/drawing/2014/main" id="{FC3A734B-C099-4A80-958A-D74829A66071}"/>
            </a:ext>
          </a:extLst>
        </xdr:cNvPr>
        <xdr:cNvSpPr/>
      </xdr:nvSpPr>
      <xdr:spPr>
        <a:xfrm>
          <a:off x="221107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121029</xdr:rowOff>
    </xdr:from>
    <xdr:ext cx="469744" cy="259045"/>
    <xdr:sp macro="" textlink="">
      <xdr:nvSpPr>
        <xdr:cNvPr id="722" name="【消防施設】&#10;一人当たり面積該当値テキスト">
          <a:extLst>
            <a:ext uri="{FF2B5EF4-FFF2-40B4-BE49-F238E27FC236}">
              <a16:creationId xmlns:a16="http://schemas.microsoft.com/office/drawing/2014/main" id="{8F95E3E5-2C15-4591-AB77-949890202228}"/>
            </a:ext>
          </a:extLst>
        </xdr:cNvPr>
        <xdr:cNvSpPr txBox="1"/>
      </xdr:nvSpPr>
      <xdr:spPr>
        <a:xfrm>
          <a:off x="22199600" y="1469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33020</xdr:rowOff>
    </xdr:from>
    <xdr:to>
      <xdr:col>112</xdr:col>
      <xdr:colOff>38100</xdr:colOff>
      <xdr:row>86</xdr:row>
      <xdr:rowOff>134620</xdr:rowOff>
    </xdr:to>
    <xdr:sp macro="" textlink="">
      <xdr:nvSpPr>
        <xdr:cNvPr id="723" name="楕円 722">
          <a:extLst>
            <a:ext uri="{FF2B5EF4-FFF2-40B4-BE49-F238E27FC236}">
              <a16:creationId xmlns:a16="http://schemas.microsoft.com/office/drawing/2014/main" id="{CB0A6A89-A78E-407B-AE24-74A090C5CC31}"/>
            </a:ext>
          </a:extLst>
        </xdr:cNvPr>
        <xdr:cNvSpPr/>
      </xdr:nvSpPr>
      <xdr:spPr>
        <a:xfrm>
          <a:off x="21272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83820</xdr:rowOff>
    </xdr:from>
    <xdr:to>
      <xdr:col>116</xdr:col>
      <xdr:colOff>63500</xdr:colOff>
      <xdr:row>86</xdr:row>
      <xdr:rowOff>85452</xdr:rowOff>
    </xdr:to>
    <xdr:cxnSp macro="">
      <xdr:nvCxnSpPr>
        <xdr:cNvPr id="724" name="直線コネクタ 723">
          <a:extLst>
            <a:ext uri="{FF2B5EF4-FFF2-40B4-BE49-F238E27FC236}">
              <a16:creationId xmlns:a16="http://schemas.microsoft.com/office/drawing/2014/main" id="{5E3FA40D-34F9-45CD-9AF0-4137E5DA4DCD}"/>
            </a:ext>
          </a:extLst>
        </xdr:cNvPr>
        <xdr:cNvCxnSpPr/>
      </xdr:nvCxnSpPr>
      <xdr:spPr>
        <a:xfrm>
          <a:off x="21323300" y="1482852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34652</xdr:rowOff>
    </xdr:from>
    <xdr:to>
      <xdr:col>107</xdr:col>
      <xdr:colOff>101600</xdr:colOff>
      <xdr:row>86</xdr:row>
      <xdr:rowOff>136252</xdr:rowOff>
    </xdr:to>
    <xdr:sp macro="" textlink="">
      <xdr:nvSpPr>
        <xdr:cNvPr id="725" name="楕円 724">
          <a:extLst>
            <a:ext uri="{FF2B5EF4-FFF2-40B4-BE49-F238E27FC236}">
              <a16:creationId xmlns:a16="http://schemas.microsoft.com/office/drawing/2014/main" id="{83CF6468-2393-45A9-BE96-7F68EED94DC5}"/>
            </a:ext>
          </a:extLst>
        </xdr:cNvPr>
        <xdr:cNvSpPr/>
      </xdr:nvSpPr>
      <xdr:spPr>
        <a:xfrm>
          <a:off x="20383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83820</xdr:rowOff>
    </xdr:from>
    <xdr:to>
      <xdr:col>111</xdr:col>
      <xdr:colOff>177800</xdr:colOff>
      <xdr:row>86</xdr:row>
      <xdr:rowOff>85452</xdr:rowOff>
    </xdr:to>
    <xdr:cxnSp macro="">
      <xdr:nvCxnSpPr>
        <xdr:cNvPr id="726" name="直線コネクタ 725">
          <a:extLst>
            <a:ext uri="{FF2B5EF4-FFF2-40B4-BE49-F238E27FC236}">
              <a16:creationId xmlns:a16="http://schemas.microsoft.com/office/drawing/2014/main" id="{BBC16D2F-C3A2-4F13-9552-7EFBED6D3565}"/>
            </a:ext>
          </a:extLst>
        </xdr:cNvPr>
        <xdr:cNvCxnSpPr/>
      </xdr:nvCxnSpPr>
      <xdr:spPr>
        <a:xfrm flipV="1">
          <a:off x="20434300" y="148285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37919</xdr:rowOff>
    </xdr:from>
    <xdr:to>
      <xdr:col>102</xdr:col>
      <xdr:colOff>165100</xdr:colOff>
      <xdr:row>86</xdr:row>
      <xdr:rowOff>139519</xdr:rowOff>
    </xdr:to>
    <xdr:sp macro="" textlink="">
      <xdr:nvSpPr>
        <xdr:cNvPr id="727" name="楕円 726">
          <a:extLst>
            <a:ext uri="{FF2B5EF4-FFF2-40B4-BE49-F238E27FC236}">
              <a16:creationId xmlns:a16="http://schemas.microsoft.com/office/drawing/2014/main" id="{8620524D-319C-425B-AFAE-39155C93FDB4}"/>
            </a:ext>
          </a:extLst>
        </xdr:cNvPr>
        <xdr:cNvSpPr/>
      </xdr:nvSpPr>
      <xdr:spPr>
        <a:xfrm>
          <a:off x="19494500" y="147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85452</xdr:rowOff>
    </xdr:from>
    <xdr:to>
      <xdr:col>107</xdr:col>
      <xdr:colOff>50800</xdr:colOff>
      <xdr:row>86</xdr:row>
      <xdr:rowOff>88719</xdr:rowOff>
    </xdr:to>
    <xdr:cxnSp macro="">
      <xdr:nvCxnSpPr>
        <xdr:cNvPr id="728" name="直線コネクタ 727">
          <a:extLst>
            <a:ext uri="{FF2B5EF4-FFF2-40B4-BE49-F238E27FC236}">
              <a16:creationId xmlns:a16="http://schemas.microsoft.com/office/drawing/2014/main" id="{BC8C09FF-4157-48A3-8271-E5A5378579D1}"/>
            </a:ext>
          </a:extLst>
        </xdr:cNvPr>
        <xdr:cNvCxnSpPr/>
      </xdr:nvCxnSpPr>
      <xdr:spPr>
        <a:xfrm flipV="1">
          <a:off x="19545300" y="148301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34652</xdr:rowOff>
    </xdr:from>
    <xdr:to>
      <xdr:col>98</xdr:col>
      <xdr:colOff>38100</xdr:colOff>
      <xdr:row>86</xdr:row>
      <xdr:rowOff>136252</xdr:rowOff>
    </xdr:to>
    <xdr:sp macro="" textlink="">
      <xdr:nvSpPr>
        <xdr:cNvPr id="729" name="楕円 728">
          <a:extLst>
            <a:ext uri="{FF2B5EF4-FFF2-40B4-BE49-F238E27FC236}">
              <a16:creationId xmlns:a16="http://schemas.microsoft.com/office/drawing/2014/main" id="{2E064A27-46EF-4C77-B37B-7C9AE217EE68}"/>
            </a:ext>
          </a:extLst>
        </xdr:cNvPr>
        <xdr:cNvSpPr/>
      </xdr:nvSpPr>
      <xdr:spPr>
        <a:xfrm>
          <a:off x="18605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85452</xdr:rowOff>
    </xdr:from>
    <xdr:to>
      <xdr:col>102</xdr:col>
      <xdr:colOff>114300</xdr:colOff>
      <xdr:row>86</xdr:row>
      <xdr:rowOff>88719</xdr:rowOff>
    </xdr:to>
    <xdr:cxnSp macro="">
      <xdr:nvCxnSpPr>
        <xdr:cNvPr id="730" name="直線コネクタ 729">
          <a:extLst>
            <a:ext uri="{FF2B5EF4-FFF2-40B4-BE49-F238E27FC236}">
              <a16:creationId xmlns:a16="http://schemas.microsoft.com/office/drawing/2014/main" id="{499BD1BB-868D-40F8-9B71-E1919A6BB34B}"/>
            </a:ext>
          </a:extLst>
        </xdr:cNvPr>
        <xdr:cNvCxnSpPr/>
      </xdr:nvCxnSpPr>
      <xdr:spPr>
        <a:xfrm>
          <a:off x="18656300" y="148301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125747</xdr:rowOff>
    </xdr:from>
    <xdr:ext cx="469744" cy="259045"/>
    <xdr:sp macro="" textlink="">
      <xdr:nvSpPr>
        <xdr:cNvPr id="731" name="n_1mainValue【消防施設】&#10;一人当たり面積">
          <a:extLst>
            <a:ext uri="{FF2B5EF4-FFF2-40B4-BE49-F238E27FC236}">
              <a16:creationId xmlns:a16="http://schemas.microsoft.com/office/drawing/2014/main" id="{B65923DD-69FE-4E61-BEF0-BBB368CEEFDA}"/>
            </a:ext>
          </a:extLst>
        </xdr:cNvPr>
        <xdr:cNvSpPr txBox="1"/>
      </xdr:nvSpPr>
      <xdr:spPr>
        <a:xfrm>
          <a:off x="210757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127379</xdr:rowOff>
    </xdr:from>
    <xdr:ext cx="469744" cy="259045"/>
    <xdr:sp macro="" textlink="">
      <xdr:nvSpPr>
        <xdr:cNvPr id="732" name="n_2mainValue【消防施設】&#10;一人当たり面積">
          <a:extLst>
            <a:ext uri="{FF2B5EF4-FFF2-40B4-BE49-F238E27FC236}">
              <a16:creationId xmlns:a16="http://schemas.microsoft.com/office/drawing/2014/main" id="{EEA2BE9C-6EA7-4C17-99F4-8A135E64D391}"/>
            </a:ext>
          </a:extLst>
        </xdr:cNvPr>
        <xdr:cNvSpPr txBox="1"/>
      </xdr:nvSpPr>
      <xdr:spPr>
        <a:xfrm>
          <a:off x="20199427" y="1487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130646</xdr:rowOff>
    </xdr:from>
    <xdr:ext cx="469744" cy="259045"/>
    <xdr:sp macro="" textlink="">
      <xdr:nvSpPr>
        <xdr:cNvPr id="733" name="n_3mainValue【消防施設】&#10;一人当たり面積">
          <a:extLst>
            <a:ext uri="{FF2B5EF4-FFF2-40B4-BE49-F238E27FC236}">
              <a16:creationId xmlns:a16="http://schemas.microsoft.com/office/drawing/2014/main" id="{7CC02218-03BB-4FB9-8B61-EBDDBFF3E66B}"/>
            </a:ext>
          </a:extLst>
        </xdr:cNvPr>
        <xdr:cNvSpPr txBox="1"/>
      </xdr:nvSpPr>
      <xdr:spPr>
        <a:xfrm>
          <a:off x="19310427"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127379</xdr:rowOff>
    </xdr:from>
    <xdr:ext cx="469744" cy="259045"/>
    <xdr:sp macro="" textlink="">
      <xdr:nvSpPr>
        <xdr:cNvPr id="734" name="n_4mainValue【消防施設】&#10;一人当たり面積">
          <a:extLst>
            <a:ext uri="{FF2B5EF4-FFF2-40B4-BE49-F238E27FC236}">
              <a16:creationId xmlns:a16="http://schemas.microsoft.com/office/drawing/2014/main" id="{F9B9EEE8-B558-4111-9F8C-611231C0380A}"/>
            </a:ext>
          </a:extLst>
        </xdr:cNvPr>
        <xdr:cNvSpPr txBox="1"/>
      </xdr:nvSpPr>
      <xdr:spPr>
        <a:xfrm>
          <a:off x="18421427" y="1487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54ADE38D-0B09-4220-A6AC-B15F6822C78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a:extLst>
            <a:ext uri="{FF2B5EF4-FFF2-40B4-BE49-F238E27FC236}">
              <a16:creationId xmlns:a16="http://schemas.microsoft.com/office/drawing/2014/main" id="{74723B07-3C28-4D39-8B38-53E340043E8F}"/>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a:extLst>
            <a:ext uri="{FF2B5EF4-FFF2-40B4-BE49-F238E27FC236}">
              <a16:creationId xmlns:a16="http://schemas.microsoft.com/office/drawing/2014/main" id="{C1BE3739-A7FE-4FC9-86B2-C52140721DF6}"/>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a:extLst>
            <a:ext uri="{FF2B5EF4-FFF2-40B4-BE49-F238E27FC236}">
              <a16:creationId xmlns:a16="http://schemas.microsoft.com/office/drawing/2014/main" id="{378DDB34-7120-4632-92DD-1AD159AE571A}"/>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a:extLst>
            <a:ext uri="{FF2B5EF4-FFF2-40B4-BE49-F238E27FC236}">
              <a16:creationId xmlns:a16="http://schemas.microsoft.com/office/drawing/2014/main" id="{83B038FF-8A38-4EE7-963B-CFF382E82FA6}"/>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916C8FA2-8641-4159-90C8-6C176E0756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55CF2CB0-BEAE-4341-8A58-A958F9903B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542124AF-0552-4674-8146-BDE04CE871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85DB885D-EDBD-4825-94CC-BA5BBD13643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4D21C7E1-B884-4313-A68E-45392E7868D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2C659AAD-8361-461A-A840-D1EBC21ACE4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482F4FAD-5357-4107-89C0-E12C000F4CA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09103612-DDB2-429E-80DC-339994C6BF3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0ED2A1AB-E201-4050-B590-92C5E6A1D09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93A9CB60-F946-4E8A-B5FA-845C8F7BF03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FF7F702F-C577-44A1-A631-4731E930011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9D01B892-A56A-4870-9AA1-388DE7DF1D5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2AC3857F-3D02-4BFB-AEBB-98329F9E3DC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3" name="テキスト ボックス 752">
          <a:extLst>
            <a:ext uri="{FF2B5EF4-FFF2-40B4-BE49-F238E27FC236}">
              <a16:creationId xmlns:a16="http://schemas.microsoft.com/office/drawing/2014/main" id="{B12DC70B-6937-4AD3-8A20-ABF070E196A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CDE8617D-1D33-40D8-9A8A-65A4935125B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a:extLst>
            <a:ext uri="{FF2B5EF4-FFF2-40B4-BE49-F238E27FC236}">
              <a16:creationId xmlns:a16="http://schemas.microsoft.com/office/drawing/2014/main" id="{B5513125-A29B-4B02-8D72-03ED4E24FD2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34307</xdr:rowOff>
    </xdr:from>
    <xdr:ext cx="405111" cy="259045"/>
    <xdr:sp macro="" textlink="">
      <xdr:nvSpPr>
        <xdr:cNvPr id="756" name="【庁舎】&#10;有形固定資産減価償却率平均値テキスト">
          <a:extLst>
            <a:ext uri="{FF2B5EF4-FFF2-40B4-BE49-F238E27FC236}">
              <a16:creationId xmlns:a16="http://schemas.microsoft.com/office/drawing/2014/main" id="{06C4C84A-4AB9-49AE-8934-5262EF7760B3}"/>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57" name="フローチャート: 判断 756">
          <a:extLst>
            <a:ext uri="{FF2B5EF4-FFF2-40B4-BE49-F238E27FC236}">
              <a16:creationId xmlns:a16="http://schemas.microsoft.com/office/drawing/2014/main" id="{78AEAC28-39C3-41D5-80BE-699D99C28304}"/>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58" name="フローチャート: 判断 757">
          <a:extLst>
            <a:ext uri="{FF2B5EF4-FFF2-40B4-BE49-F238E27FC236}">
              <a16:creationId xmlns:a16="http://schemas.microsoft.com/office/drawing/2014/main" id="{3E42110E-5660-471F-8143-8D3668ADEB1B}"/>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153688</xdr:rowOff>
    </xdr:from>
    <xdr:ext cx="405111" cy="259045"/>
    <xdr:sp macro="" textlink="">
      <xdr:nvSpPr>
        <xdr:cNvPr id="759" name="n_1aveValue【庁舎】&#10;有形固定資産減価償却率">
          <a:extLst>
            <a:ext uri="{FF2B5EF4-FFF2-40B4-BE49-F238E27FC236}">
              <a16:creationId xmlns:a16="http://schemas.microsoft.com/office/drawing/2014/main" id="{6AABB231-8129-4971-A13A-9EB6081CF95F}"/>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55880</xdr:rowOff>
    </xdr:from>
    <xdr:to>
      <xdr:col>76</xdr:col>
      <xdr:colOff>165100</xdr:colOff>
      <xdr:row>103</xdr:row>
      <xdr:rowOff>157480</xdr:rowOff>
    </xdr:to>
    <xdr:sp macro="" textlink="">
      <xdr:nvSpPr>
        <xdr:cNvPr id="760" name="フローチャート: 判断 759">
          <a:extLst>
            <a:ext uri="{FF2B5EF4-FFF2-40B4-BE49-F238E27FC236}">
              <a16:creationId xmlns:a16="http://schemas.microsoft.com/office/drawing/2014/main" id="{66EB964B-2B67-43B1-AAAE-2010205B1DFC}"/>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148607</xdr:rowOff>
    </xdr:from>
    <xdr:ext cx="405111" cy="259045"/>
    <xdr:sp macro="" textlink="">
      <xdr:nvSpPr>
        <xdr:cNvPr id="761" name="n_2aveValue【庁舎】&#10;有形固定資産減価償却率">
          <a:extLst>
            <a:ext uri="{FF2B5EF4-FFF2-40B4-BE49-F238E27FC236}">
              <a16:creationId xmlns:a16="http://schemas.microsoft.com/office/drawing/2014/main" id="{6D8F0DE6-4EA1-4589-B7F5-7000F5DBE82A}"/>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81280</xdr:rowOff>
    </xdr:from>
    <xdr:to>
      <xdr:col>72</xdr:col>
      <xdr:colOff>38100</xdr:colOff>
      <xdr:row>104</xdr:row>
      <xdr:rowOff>11430</xdr:rowOff>
    </xdr:to>
    <xdr:sp macro="" textlink="">
      <xdr:nvSpPr>
        <xdr:cNvPr id="762" name="フローチャート: 判断 761">
          <a:extLst>
            <a:ext uri="{FF2B5EF4-FFF2-40B4-BE49-F238E27FC236}">
              <a16:creationId xmlns:a16="http://schemas.microsoft.com/office/drawing/2014/main" id="{D6199ECB-60A3-4735-B642-628333632999}"/>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27957</xdr:rowOff>
    </xdr:from>
    <xdr:ext cx="405111" cy="259045"/>
    <xdr:sp macro="" textlink="">
      <xdr:nvSpPr>
        <xdr:cNvPr id="763" name="n_3aveValue【庁舎】&#10;有形固定資産減価償却率">
          <a:extLst>
            <a:ext uri="{FF2B5EF4-FFF2-40B4-BE49-F238E27FC236}">
              <a16:creationId xmlns:a16="http://schemas.microsoft.com/office/drawing/2014/main" id="{B92CBA4A-2068-45D3-880E-424F08BBE61A}"/>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87630</xdr:rowOff>
    </xdr:from>
    <xdr:to>
      <xdr:col>67</xdr:col>
      <xdr:colOff>101600</xdr:colOff>
      <xdr:row>104</xdr:row>
      <xdr:rowOff>17780</xdr:rowOff>
    </xdr:to>
    <xdr:sp macro="" textlink="">
      <xdr:nvSpPr>
        <xdr:cNvPr id="764" name="フローチャート: 判断 763">
          <a:extLst>
            <a:ext uri="{FF2B5EF4-FFF2-40B4-BE49-F238E27FC236}">
              <a16:creationId xmlns:a16="http://schemas.microsoft.com/office/drawing/2014/main" id="{859F1FC8-2B26-48F9-838A-F2DE75203001}"/>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34307</xdr:rowOff>
    </xdr:from>
    <xdr:ext cx="405111" cy="259045"/>
    <xdr:sp macro="" textlink="">
      <xdr:nvSpPr>
        <xdr:cNvPr id="765" name="n_4aveValue【庁舎】&#10;有形固定資産減価償却率">
          <a:extLst>
            <a:ext uri="{FF2B5EF4-FFF2-40B4-BE49-F238E27FC236}">
              <a16:creationId xmlns:a16="http://schemas.microsoft.com/office/drawing/2014/main" id="{0EBF8E40-C6EF-4FA8-8919-42AF5656EEDE}"/>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3AE62424-EB41-43FF-845C-F0D96F3F861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A0ADC57F-4A27-4B13-A7CE-846AD91241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39163A12-0480-452E-B4AA-6B7BBC0C75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2FB484F-9A6D-4FE7-B977-9691F444A6C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435917F-EABB-43FC-95B1-BEF98E35A0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137161</xdr:rowOff>
    </xdr:from>
    <xdr:to>
      <xdr:col>85</xdr:col>
      <xdr:colOff>177800</xdr:colOff>
      <xdr:row>101</xdr:row>
      <xdr:rowOff>67311</xdr:rowOff>
    </xdr:to>
    <xdr:sp macro="" textlink="">
      <xdr:nvSpPr>
        <xdr:cNvPr id="771" name="楕円 770">
          <a:extLst>
            <a:ext uri="{FF2B5EF4-FFF2-40B4-BE49-F238E27FC236}">
              <a16:creationId xmlns:a16="http://schemas.microsoft.com/office/drawing/2014/main" id="{CFC3C859-B593-4BAE-92DB-06454618673B}"/>
            </a:ext>
          </a:extLst>
        </xdr:cNvPr>
        <xdr:cNvSpPr/>
      </xdr:nvSpPr>
      <xdr:spPr>
        <a:xfrm>
          <a:off x="16268700" y="172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83838</xdr:rowOff>
    </xdr:from>
    <xdr:ext cx="405111" cy="259045"/>
    <xdr:sp macro="" textlink="">
      <xdr:nvSpPr>
        <xdr:cNvPr id="772" name="【庁舎】&#10;有形固定資産減価償却率該当値テキスト">
          <a:extLst>
            <a:ext uri="{FF2B5EF4-FFF2-40B4-BE49-F238E27FC236}">
              <a16:creationId xmlns:a16="http://schemas.microsoft.com/office/drawing/2014/main" id="{A63E3FDB-9A9F-46F9-916C-A32C6DA06882}"/>
            </a:ext>
          </a:extLst>
        </xdr:cNvPr>
        <xdr:cNvSpPr txBox="1"/>
      </xdr:nvSpPr>
      <xdr:spPr>
        <a:xfrm>
          <a:off x="16357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100330</xdr:rowOff>
    </xdr:from>
    <xdr:to>
      <xdr:col>81</xdr:col>
      <xdr:colOff>101600</xdr:colOff>
      <xdr:row>101</xdr:row>
      <xdr:rowOff>30480</xdr:rowOff>
    </xdr:to>
    <xdr:sp macro="" textlink="">
      <xdr:nvSpPr>
        <xdr:cNvPr id="773" name="楕円 772">
          <a:extLst>
            <a:ext uri="{FF2B5EF4-FFF2-40B4-BE49-F238E27FC236}">
              <a16:creationId xmlns:a16="http://schemas.microsoft.com/office/drawing/2014/main" id="{03966E37-F2D2-49A4-804C-42C9F9DE8633}"/>
            </a:ext>
          </a:extLst>
        </xdr:cNvPr>
        <xdr:cNvSpPr/>
      </xdr:nvSpPr>
      <xdr:spPr>
        <a:xfrm>
          <a:off x="15430500" y="1724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151130</xdr:rowOff>
    </xdr:from>
    <xdr:to>
      <xdr:col>85</xdr:col>
      <xdr:colOff>127000</xdr:colOff>
      <xdr:row>101</xdr:row>
      <xdr:rowOff>16511</xdr:rowOff>
    </xdr:to>
    <xdr:cxnSp macro="">
      <xdr:nvCxnSpPr>
        <xdr:cNvPr id="774" name="直線コネクタ 773">
          <a:extLst>
            <a:ext uri="{FF2B5EF4-FFF2-40B4-BE49-F238E27FC236}">
              <a16:creationId xmlns:a16="http://schemas.microsoft.com/office/drawing/2014/main" id="{A818B740-FDCF-4517-8D1E-18E694903C9B}"/>
            </a:ext>
          </a:extLst>
        </xdr:cNvPr>
        <xdr:cNvCxnSpPr/>
      </xdr:nvCxnSpPr>
      <xdr:spPr>
        <a:xfrm>
          <a:off x="15481300" y="17296130"/>
          <a:ext cx="8382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62230</xdr:rowOff>
    </xdr:from>
    <xdr:to>
      <xdr:col>76</xdr:col>
      <xdr:colOff>165100</xdr:colOff>
      <xdr:row>100</xdr:row>
      <xdr:rowOff>163830</xdr:rowOff>
    </xdr:to>
    <xdr:sp macro="" textlink="">
      <xdr:nvSpPr>
        <xdr:cNvPr id="775" name="楕円 774">
          <a:extLst>
            <a:ext uri="{FF2B5EF4-FFF2-40B4-BE49-F238E27FC236}">
              <a16:creationId xmlns:a16="http://schemas.microsoft.com/office/drawing/2014/main" id="{027540B3-27F3-4E50-86A6-8D50EB28F0F1}"/>
            </a:ext>
          </a:extLst>
        </xdr:cNvPr>
        <xdr:cNvSpPr/>
      </xdr:nvSpPr>
      <xdr:spPr>
        <a:xfrm>
          <a:off x="14541500" y="172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113030</xdr:rowOff>
    </xdr:from>
    <xdr:to>
      <xdr:col>81</xdr:col>
      <xdr:colOff>50800</xdr:colOff>
      <xdr:row>100</xdr:row>
      <xdr:rowOff>151130</xdr:rowOff>
    </xdr:to>
    <xdr:cxnSp macro="">
      <xdr:nvCxnSpPr>
        <xdr:cNvPr id="776" name="直線コネクタ 775">
          <a:extLst>
            <a:ext uri="{FF2B5EF4-FFF2-40B4-BE49-F238E27FC236}">
              <a16:creationId xmlns:a16="http://schemas.microsoft.com/office/drawing/2014/main" id="{305FC438-A5FC-4FBC-BFC6-54BD62596891}"/>
            </a:ext>
          </a:extLst>
        </xdr:cNvPr>
        <xdr:cNvCxnSpPr/>
      </xdr:nvCxnSpPr>
      <xdr:spPr>
        <a:xfrm>
          <a:off x="14592300" y="17258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5080</xdr:rowOff>
    </xdr:from>
    <xdr:to>
      <xdr:col>72</xdr:col>
      <xdr:colOff>38100</xdr:colOff>
      <xdr:row>106</xdr:row>
      <xdr:rowOff>106680</xdr:rowOff>
    </xdr:to>
    <xdr:sp macro="" textlink="">
      <xdr:nvSpPr>
        <xdr:cNvPr id="777" name="楕円 776">
          <a:extLst>
            <a:ext uri="{FF2B5EF4-FFF2-40B4-BE49-F238E27FC236}">
              <a16:creationId xmlns:a16="http://schemas.microsoft.com/office/drawing/2014/main" id="{3F1834CB-E8E6-4C29-898B-93BAD0951396}"/>
            </a:ext>
          </a:extLst>
        </xdr:cNvPr>
        <xdr:cNvSpPr/>
      </xdr:nvSpPr>
      <xdr:spPr>
        <a:xfrm>
          <a:off x="13652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113030</xdr:rowOff>
    </xdr:from>
    <xdr:to>
      <xdr:col>76</xdr:col>
      <xdr:colOff>114300</xdr:colOff>
      <xdr:row>106</xdr:row>
      <xdr:rowOff>55880</xdr:rowOff>
    </xdr:to>
    <xdr:cxnSp macro="">
      <xdr:nvCxnSpPr>
        <xdr:cNvPr id="778" name="直線コネクタ 777">
          <a:extLst>
            <a:ext uri="{FF2B5EF4-FFF2-40B4-BE49-F238E27FC236}">
              <a16:creationId xmlns:a16="http://schemas.microsoft.com/office/drawing/2014/main" id="{F4E415FE-AF6E-4D00-93ED-B8D749110522}"/>
            </a:ext>
          </a:extLst>
        </xdr:cNvPr>
        <xdr:cNvCxnSpPr/>
      </xdr:nvCxnSpPr>
      <xdr:spPr>
        <a:xfrm flipV="1">
          <a:off x="13703300" y="17258030"/>
          <a:ext cx="889000" cy="97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163830</xdr:rowOff>
    </xdr:from>
    <xdr:to>
      <xdr:col>67</xdr:col>
      <xdr:colOff>101600</xdr:colOff>
      <xdr:row>106</xdr:row>
      <xdr:rowOff>93980</xdr:rowOff>
    </xdr:to>
    <xdr:sp macro="" textlink="">
      <xdr:nvSpPr>
        <xdr:cNvPr id="779" name="楕円 778">
          <a:extLst>
            <a:ext uri="{FF2B5EF4-FFF2-40B4-BE49-F238E27FC236}">
              <a16:creationId xmlns:a16="http://schemas.microsoft.com/office/drawing/2014/main" id="{62274C94-97B1-48E3-941F-87C29F81656C}"/>
            </a:ext>
          </a:extLst>
        </xdr:cNvPr>
        <xdr:cNvSpPr/>
      </xdr:nvSpPr>
      <xdr:spPr>
        <a:xfrm>
          <a:off x="12763500" y="1816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43180</xdr:rowOff>
    </xdr:from>
    <xdr:to>
      <xdr:col>71</xdr:col>
      <xdr:colOff>177800</xdr:colOff>
      <xdr:row>106</xdr:row>
      <xdr:rowOff>55880</xdr:rowOff>
    </xdr:to>
    <xdr:cxnSp macro="">
      <xdr:nvCxnSpPr>
        <xdr:cNvPr id="780" name="直線コネクタ 779">
          <a:extLst>
            <a:ext uri="{FF2B5EF4-FFF2-40B4-BE49-F238E27FC236}">
              <a16:creationId xmlns:a16="http://schemas.microsoft.com/office/drawing/2014/main" id="{C57FF7E9-2BDA-4131-8D56-6B403F9EC185}"/>
            </a:ext>
          </a:extLst>
        </xdr:cNvPr>
        <xdr:cNvCxnSpPr/>
      </xdr:nvCxnSpPr>
      <xdr:spPr>
        <a:xfrm>
          <a:off x="12814300" y="182168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47007</xdr:rowOff>
    </xdr:from>
    <xdr:ext cx="405111" cy="259045"/>
    <xdr:sp macro="" textlink="">
      <xdr:nvSpPr>
        <xdr:cNvPr id="781" name="n_1mainValue【庁舎】&#10;有形固定資産減価償却率">
          <a:extLst>
            <a:ext uri="{FF2B5EF4-FFF2-40B4-BE49-F238E27FC236}">
              <a16:creationId xmlns:a16="http://schemas.microsoft.com/office/drawing/2014/main" id="{B3CFEB46-0074-4739-BA6A-6BE4966829E1}"/>
            </a:ext>
          </a:extLst>
        </xdr:cNvPr>
        <xdr:cNvSpPr txBox="1"/>
      </xdr:nvSpPr>
      <xdr:spPr>
        <a:xfrm>
          <a:off x="15266044" y="1702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99</xdr:row>
      <xdr:rowOff>8907</xdr:rowOff>
    </xdr:from>
    <xdr:ext cx="340478" cy="259045"/>
    <xdr:sp macro="" textlink="">
      <xdr:nvSpPr>
        <xdr:cNvPr id="782" name="n_2mainValue【庁舎】&#10;有形固定資産減価償却率">
          <a:extLst>
            <a:ext uri="{FF2B5EF4-FFF2-40B4-BE49-F238E27FC236}">
              <a16:creationId xmlns:a16="http://schemas.microsoft.com/office/drawing/2014/main" id="{1171F765-F74F-45E4-B54A-CADFA554F786}"/>
            </a:ext>
          </a:extLst>
        </xdr:cNvPr>
        <xdr:cNvSpPr txBox="1"/>
      </xdr:nvSpPr>
      <xdr:spPr>
        <a:xfrm>
          <a:off x="14422061" y="169824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97807</xdr:rowOff>
    </xdr:from>
    <xdr:ext cx="405111" cy="259045"/>
    <xdr:sp macro="" textlink="">
      <xdr:nvSpPr>
        <xdr:cNvPr id="783" name="n_3mainValue【庁舎】&#10;有形固定資産減価償却率">
          <a:extLst>
            <a:ext uri="{FF2B5EF4-FFF2-40B4-BE49-F238E27FC236}">
              <a16:creationId xmlns:a16="http://schemas.microsoft.com/office/drawing/2014/main" id="{3CD74934-2F8F-4596-B7CE-3EBFCE7D95CA}"/>
            </a:ext>
          </a:extLst>
        </xdr:cNvPr>
        <xdr:cNvSpPr txBox="1"/>
      </xdr:nvSpPr>
      <xdr:spPr>
        <a:xfrm>
          <a:off x="13500744" y="1827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85107</xdr:rowOff>
    </xdr:from>
    <xdr:ext cx="405111" cy="259045"/>
    <xdr:sp macro="" textlink="">
      <xdr:nvSpPr>
        <xdr:cNvPr id="784" name="n_4mainValue【庁舎】&#10;有形固定資産減価償却率">
          <a:extLst>
            <a:ext uri="{FF2B5EF4-FFF2-40B4-BE49-F238E27FC236}">
              <a16:creationId xmlns:a16="http://schemas.microsoft.com/office/drawing/2014/main" id="{6EA2D5D0-D064-4EEA-BABB-362ACE3FF23E}"/>
            </a:ext>
          </a:extLst>
        </xdr:cNvPr>
        <xdr:cNvSpPr txBox="1"/>
      </xdr:nvSpPr>
      <xdr:spPr>
        <a:xfrm>
          <a:off x="12611744" y="182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a:extLst>
            <a:ext uri="{FF2B5EF4-FFF2-40B4-BE49-F238E27FC236}">
              <a16:creationId xmlns:a16="http://schemas.microsoft.com/office/drawing/2014/main" id="{19BF36B2-5C26-44CA-BB1C-DD44B7F5702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86" name="正方形/長方形 785">
          <a:extLst>
            <a:ext uri="{FF2B5EF4-FFF2-40B4-BE49-F238E27FC236}">
              <a16:creationId xmlns:a16="http://schemas.microsoft.com/office/drawing/2014/main" id="{2BD923EB-9532-44CE-81DF-380BA25C2810}"/>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87" name="正方形/長方形 786">
          <a:extLst>
            <a:ext uri="{FF2B5EF4-FFF2-40B4-BE49-F238E27FC236}">
              <a16:creationId xmlns:a16="http://schemas.microsoft.com/office/drawing/2014/main" id="{2FC8D28D-74F0-4522-B6E6-C89E69FF3DCE}"/>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88" name="正方形/長方形 787">
          <a:extLst>
            <a:ext uri="{FF2B5EF4-FFF2-40B4-BE49-F238E27FC236}">
              <a16:creationId xmlns:a16="http://schemas.microsoft.com/office/drawing/2014/main" id="{9629B9D0-E37A-47DB-9493-A4210A699E74}"/>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89" name="正方形/長方形 788">
          <a:extLst>
            <a:ext uri="{FF2B5EF4-FFF2-40B4-BE49-F238E27FC236}">
              <a16:creationId xmlns:a16="http://schemas.microsoft.com/office/drawing/2014/main" id="{975EFE6D-A376-4F27-82D4-DA870439DF86}"/>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a:extLst>
            <a:ext uri="{FF2B5EF4-FFF2-40B4-BE49-F238E27FC236}">
              <a16:creationId xmlns:a16="http://schemas.microsoft.com/office/drawing/2014/main" id="{81E84ADB-45E9-458A-8E36-8A76A99DEE2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a:extLst>
            <a:ext uri="{FF2B5EF4-FFF2-40B4-BE49-F238E27FC236}">
              <a16:creationId xmlns:a16="http://schemas.microsoft.com/office/drawing/2014/main" id="{4000F0A3-3424-4E42-86E7-AB02A0B509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a:extLst>
            <a:ext uri="{FF2B5EF4-FFF2-40B4-BE49-F238E27FC236}">
              <a16:creationId xmlns:a16="http://schemas.microsoft.com/office/drawing/2014/main" id="{6A77E6AE-8450-40F2-B415-C3DCF8FD2CC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3" name="直線コネクタ 792">
          <a:extLst>
            <a:ext uri="{FF2B5EF4-FFF2-40B4-BE49-F238E27FC236}">
              <a16:creationId xmlns:a16="http://schemas.microsoft.com/office/drawing/2014/main" id="{969FF8CB-21E7-4C8F-BD44-E289E39A632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4" name="テキスト ボックス 793">
          <a:extLst>
            <a:ext uri="{FF2B5EF4-FFF2-40B4-BE49-F238E27FC236}">
              <a16:creationId xmlns:a16="http://schemas.microsoft.com/office/drawing/2014/main" id="{77637EA7-0A6C-4AFC-9B52-BC97B162CEE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5" name="直線コネクタ 794">
          <a:extLst>
            <a:ext uri="{FF2B5EF4-FFF2-40B4-BE49-F238E27FC236}">
              <a16:creationId xmlns:a16="http://schemas.microsoft.com/office/drawing/2014/main" id="{AD5234C8-F53C-468D-A351-50541191D2A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6" name="テキスト ボックス 795">
          <a:extLst>
            <a:ext uri="{FF2B5EF4-FFF2-40B4-BE49-F238E27FC236}">
              <a16:creationId xmlns:a16="http://schemas.microsoft.com/office/drawing/2014/main" id="{D6E44D65-08BD-430E-A2BE-9EDA508FA8C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7" name="直線コネクタ 796">
          <a:extLst>
            <a:ext uri="{FF2B5EF4-FFF2-40B4-BE49-F238E27FC236}">
              <a16:creationId xmlns:a16="http://schemas.microsoft.com/office/drawing/2014/main" id="{FE1E8054-1CF4-40D3-A59E-1D83D1196A9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8" name="テキスト ボックス 797">
          <a:extLst>
            <a:ext uri="{FF2B5EF4-FFF2-40B4-BE49-F238E27FC236}">
              <a16:creationId xmlns:a16="http://schemas.microsoft.com/office/drawing/2014/main" id="{564D20BD-483A-4215-B28F-E616B4ADB8D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9" name="直線コネクタ 798">
          <a:extLst>
            <a:ext uri="{FF2B5EF4-FFF2-40B4-BE49-F238E27FC236}">
              <a16:creationId xmlns:a16="http://schemas.microsoft.com/office/drawing/2014/main" id="{40BC551D-EF9B-4DFD-9F88-0DB45B27329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0" name="テキスト ボックス 799">
          <a:extLst>
            <a:ext uri="{FF2B5EF4-FFF2-40B4-BE49-F238E27FC236}">
              <a16:creationId xmlns:a16="http://schemas.microsoft.com/office/drawing/2014/main" id="{FC3E40F8-4262-4D63-91B8-93D0DBEEE56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1" name="直線コネクタ 800">
          <a:extLst>
            <a:ext uri="{FF2B5EF4-FFF2-40B4-BE49-F238E27FC236}">
              <a16:creationId xmlns:a16="http://schemas.microsoft.com/office/drawing/2014/main" id="{3CE22BD0-8B81-44E0-9DE2-D3789FF502F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2" name="テキスト ボックス 801">
          <a:extLst>
            <a:ext uri="{FF2B5EF4-FFF2-40B4-BE49-F238E27FC236}">
              <a16:creationId xmlns:a16="http://schemas.microsoft.com/office/drawing/2014/main" id="{D9BD914F-78A8-4DCC-A03B-3E3D0332953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a:extLst>
            <a:ext uri="{FF2B5EF4-FFF2-40B4-BE49-F238E27FC236}">
              <a16:creationId xmlns:a16="http://schemas.microsoft.com/office/drawing/2014/main" id="{02BEEA8F-03E6-452C-B180-803EA23DEEA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a:extLst>
            <a:ext uri="{FF2B5EF4-FFF2-40B4-BE49-F238E27FC236}">
              <a16:creationId xmlns:a16="http://schemas.microsoft.com/office/drawing/2014/main" id="{80D258C3-DEB9-4DE2-87ED-05753A66E2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庁舎】&#10;一人当たり面積グラフ枠">
          <a:extLst>
            <a:ext uri="{FF2B5EF4-FFF2-40B4-BE49-F238E27FC236}">
              <a16:creationId xmlns:a16="http://schemas.microsoft.com/office/drawing/2014/main" id="{C31A769A-2CC1-449C-9557-EC7DF191EAD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88916</xdr:rowOff>
    </xdr:from>
    <xdr:ext cx="469744" cy="259045"/>
    <xdr:sp macro="" textlink="">
      <xdr:nvSpPr>
        <xdr:cNvPr id="806" name="【庁舎】&#10;一人当たり面積平均値テキスト">
          <a:extLst>
            <a:ext uri="{FF2B5EF4-FFF2-40B4-BE49-F238E27FC236}">
              <a16:creationId xmlns:a16="http://schemas.microsoft.com/office/drawing/2014/main" id="{532C75ED-2345-453E-8FFE-3AF2ED85F4F4}"/>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07" name="フローチャート: 判断 806">
          <a:extLst>
            <a:ext uri="{FF2B5EF4-FFF2-40B4-BE49-F238E27FC236}">
              <a16:creationId xmlns:a16="http://schemas.microsoft.com/office/drawing/2014/main" id="{6D06FD6D-A7FE-4108-B895-2DBE5DBBFFA1}"/>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08" name="フローチャート: 判断 807">
          <a:extLst>
            <a:ext uri="{FF2B5EF4-FFF2-40B4-BE49-F238E27FC236}">
              <a16:creationId xmlns:a16="http://schemas.microsoft.com/office/drawing/2014/main" id="{AA0699D2-C917-4B18-BF67-DC6C66266FF3}"/>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39388</xdr:rowOff>
    </xdr:from>
    <xdr:ext cx="469744" cy="259045"/>
    <xdr:sp macro="" textlink="">
      <xdr:nvSpPr>
        <xdr:cNvPr id="809" name="n_1aveValue【庁舎】&#10;一人当たり面積">
          <a:extLst>
            <a:ext uri="{FF2B5EF4-FFF2-40B4-BE49-F238E27FC236}">
              <a16:creationId xmlns:a16="http://schemas.microsoft.com/office/drawing/2014/main" id="{1D1BE484-CC12-4156-BAF9-73AAB3734D3A}"/>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134620</xdr:rowOff>
    </xdr:from>
    <xdr:to>
      <xdr:col>107</xdr:col>
      <xdr:colOff>101600</xdr:colOff>
      <xdr:row>106</xdr:row>
      <xdr:rowOff>64770</xdr:rowOff>
    </xdr:to>
    <xdr:sp macro="" textlink="">
      <xdr:nvSpPr>
        <xdr:cNvPr id="810" name="フローチャート: 判断 809">
          <a:extLst>
            <a:ext uri="{FF2B5EF4-FFF2-40B4-BE49-F238E27FC236}">
              <a16:creationId xmlns:a16="http://schemas.microsoft.com/office/drawing/2014/main" id="{32E2C28C-300B-4752-B5D1-59FD2E2C2327}"/>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81297</xdr:rowOff>
    </xdr:from>
    <xdr:ext cx="469744" cy="259045"/>
    <xdr:sp macro="" textlink="">
      <xdr:nvSpPr>
        <xdr:cNvPr id="811" name="n_2aveValue【庁舎】&#10;一人当たり面積">
          <a:extLst>
            <a:ext uri="{FF2B5EF4-FFF2-40B4-BE49-F238E27FC236}">
              <a16:creationId xmlns:a16="http://schemas.microsoft.com/office/drawing/2014/main" id="{3447FBC6-993D-4F26-AC5F-F17281439AF0}"/>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142239</xdr:rowOff>
    </xdr:from>
    <xdr:to>
      <xdr:col>102</xdr:col>
      <xdr:colOff>165100</xdr:colOff>
      <xdr:row>106</xdr:row>
      <xdr:rowOff>72389</xdr:rowOff>
    </xdr:to>
    <xdr:sp macro="" textlink="">
      <xdr:nvSpPr>
        <xdr:cNvPr id="812" name="フローチャート: 判断 811">
          <a:extLst>
            <a:ext uri="{FF2B5EF4-FFF2-40B4-BE49-F238E27FC236}">
              <a16:creationId xmlns:a16="http://schemas.microsoft.com/office/drawing/2014/main" id="{FD10F0F0-0281-47E8-85FE-9868B588BD2E}"/>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88916</xdr:rowOff>
    </xdr:from>
    <xdr:ext cx="469744" cy="259045"/>
    <xdr:sp macro="" textlink="">
      <xdr:nvSpPr>
        <xdr:cNvPr id="813" name="n_3aveValue【庁舎】&#10;一人当たり面積">
          <a:extLst>
            <a:ext uri="{FF2B5EF4-FFF2-40B4-BE49-F238E27FC236}">
              <a16:creationId xmlns:a16="http://schemas.microsoft.com/office/drawing/2014/main" id="{5E070F70-AEEF-41C9-B32C-33C90CE17319}"/>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135889</xdr:rowOff>
    </xdr:from>
    <xdr:to>
      <xdr:col>98</xdr:col>
      <xdr:colOff>38100</xdr:colOff>
      <xdr:row>106</xdr:row>
      <xdr:rowOff>66039</xdr:rowOff>
    </xdr:to>
    <xdr:sp macro="" textlink="">
      <xdr:nvSpPr>
        <xdr:cNvPr id="814" name="フローチャート: 判断 813">
          <a:extLst>
            <a:ext uri="{FF2B5EF4-FFF2-40B4-BE49-F238E27FC236}">
              <a16:creationId xmlns:a16="http://schemas.microsoft.com/office/drawing/2014/main" id="{AA0CD91B-327D-423B-B8A4-7359BB0068BD}"/>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82566</xdr:rowOff>
    </xdr:from>
    <xdr:ext cx="469744" cy="259045"/>
    <xdr:sp macro="" textlink="">
      <xdr:nvSpPr>
        <xdr:cNvPr id="815" name="n_4aveValue【庁舎】&#10;一人当たり面積">
          <a:extLst>
            <a:ext uri="{FF2B5EF4-FFF2-40B4-BE49-F238E27FC236}">
              <a16:creationId xmlns:a16="http://schemas.microsoft.com/office/drawing/2014/main" id="{31FA0FF7-C96A-4153-97CC-02C1A34733C4}"/>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150D9270-3871-4CF4-8627-14995056A7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59AA30A5-64BD-433C-A7BC-DE94C45AF27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5818BC52-B11F-49BD-8ADE-0CA1A1307A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838FC11F-F507-4E63-AFC1-4E37A3E4281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88F31E-227C-40CC-9D38-75A79F5CF6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95250</xdr:rowOff>
    </xdr:from>
    <xdr:to>
      <xdr:col>116</xdr:col>
      <xdr:colOff>114300</xdr:colOff>
      <xdr:row>106</xdr:row>
      <xdr:rowOff>25400</xdr:rowOff>
    </xdr:to>
    <xdr:sp macro="" textlink="">
      <xdr:nvSpPr>
        <xdr:cNvPr id="821" name="楕円 820">
          <a:extLst>
            <a:ext uri="{FF2B5EF4-FFF2-40B4-BE49-F238E27FC236}">
              <a16:creationId xmlns:a16="http://schemas.microsoft.com/office/drawing/2014/main" id="{EDB031D9-DB01-4896-94CB-812513C66CC3}"/>
            </a:ext>
          </a:extLst>
        </xdr:cNvPr>
        <xdr:cNvSpPr/>
      </xdr:nvSpPr>
      <xdr:spPr>
        <a:xfrm>
          <a:off x="221107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41927</xdr:rowOff>
    </xdr:from>
    <xdr:ext cx="469744" cy="259045"/>
    <xdr:sp macro="" textlink="">
      <xdr:nvSpPr>
        <xdr:cNvPr id="822" name="【庁舎】&#10;一人当たり面積該当値テキスト">
          <a:extLst>
            <a:ext uri="{FF2B5EF4-FFF2-40B4-BE49-F238E27FC236}">
              <a16:creationId xmlns:a16="http://schemas.microsoft.com/office/drawing/2014/main" id="{C135FAC2-482B-4FD6-BF7A-BDF431A1A9E0}"/>
            </a:ext>
          </a:extLst>
        </xdr:cNvPr>
        <xdr:cNvSpPr txBox="1"/>
      </xdr:nvSpPr>
      <xdr:spPr>
        <a:xfrm>
          <a:off x="22199600"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87630</xdr:rowOff>
    </xdr:from>
    <xdr:to>
      <xdr:col>112</xdr:col>
      <xdr:colOff>38100</xdr:colOff>
      <xdr:row>106</xdr:row>
      <xdr:rowOff>17780</xdr:rowOff>
    </xdr:to>
    <xdr:sp macro="" textlink="">
      <xdr:nvSpPr>
        <xdr:cNvPr id="823" name="楕円 822">
          <a:extLst>
            <a:ext uri="{FF2B5EF4-FFF2-40B4-BE49-F238E27FC236}">
              <a16:creationId xmlns:a16="http://schemas.microsoft.com/office/drawing/2014/main" id="{19FE9598-9CC2-4102-8FFD-D545E7EF7761}"/>
            </a:ext>
          </a:extLst>
        </xdr:cNvPr>
        <xdr:cNvSpPr/>
      </xdr:nvSpPr>
      <xdr:spPr>
        <a:xfrm>
          <a:off x="21272500" y="180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138430</xdr:rowOff>
    </xdr:from>
    <xdr:to>
      <xdr:col>116</xdr:col>
      <xdr:colOff>63500</xdr:colOff>
      <xdr:row>105</xdr:row>
      <xdr:rowOff>146050</xdr:rowOff>
    </xdr:to>
    <xdr:cxnSp macro="">
      <xdr:nvCxnSpPr>
        <xdr:cNvPr id="824" name="直線コネクタ 823">
          <a:extLst>
            <a:ext uri="{FF2B5EF4-FFF2-40B4-BE49-F238E27FC236}">
              <a16:creationId xmlns:a16="http://schemas.microsoft.com/office/drawing/2014/main" id="{87E0A97B-9735-4214-9F4E-772F3F41E407}"/>
            </a:ext>
          </a:extLst>
        </xdr:cNvPr>
        <xdr:cNvCxnSpPr/>
      </xdr:nvCxnSpPr>
      <xdr:spPr>
        <a:xfrm>
          <a:off x="21323300" y="18140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88900</xdr:rowOff>
    </xdr:from>
    <xdr:to>
      <xdr:col>107</xdr:col>
      <xdr:colOff>101600</xdr:colOff>
      <xdr:row>107</xdr:row>
      <xdr:rowOff>19050</xdr:rowOff>
    </xdr:to>
    <xdr:sp macro="" textlink="">
      <xdr:nvSpPr>
        <xdr:cNvPr id="825" name="楕円 824">
          <a:extLst>
            <a:ext uri="{FF2B5EF4-FFF2-40B4-BE49-F238E27FC236}">
              <a16:creationId xmlns:a16="http://schemas.microsoft.com/office/drawing/2014/main" id="{7387D4D4-CF67-4979-AD79-357693653D32}"/>
            </a:ext>
          </a:extLst>
        </xdr:cNvPr>
        <xdr:cNvSpPr/>
      </xdr:nvSpPr>
      <xdr:spPr>
        <a:xfrm>
          <a:off x="20383500" y="18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138430</xdr:rowOff>
    </xdr:from>
    <xdr:to>
      <xdr:col>111</xdr:col>
      <xdr:colOff>177800</xdr:colOff>
      <xdr:row>106</xdr:row>
      <xdr:rowOff>139700</xdr:rowOff>
    </xdr:to>
    <xdr:cxnSp macro="">
      <xdr:nvCxnSpPr>
        <xdr:cNvPr id="826" name="直線コネクタ 825">
          <a:extLst>
            <a:ext uri="{FF2B5EF4-FFF2-40B4-BE49-F238E27FC236}">
              <a16:creationId xmlns:a16="http://schemas.microsoft.com/office/drawing/2014/main" id="{9F233EBE-6494-4D05-85B8-D866BDEEC6C5}"/>
            </a:ext>
          </a:extLst>
        </xdr:cNvPr>
        <xdr:cNvCxnSpPr/>
      </xdr:nvCxnSpPr>
      <xdr:spPr>
        <a:xfrm flipV="1">
          <a:off x="20434300" y="18140680"/>
          <a:ext cx="889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102870</xdr:rowOff>
    </xdr:from>
    <xdr:to>
      <xdr:col>102</xdr:col>
      <xdr:colOff>165100</xdr:colOff>
      <xdr:row>108</xdr:row>
      <xdr:rowOff>33020</xdr:rowOff>
    </xdr:to>
    <xdr:sp macro="" textlink="">
      <xdr:nvSpPr>
        <xdr:cNvPr id="827" name="楕円 826">
          <a:extLst>
            <a:ext uri="{FF2B5EF4-FFF2-40B4-BE49-F238E27FC236}">
              <a16:creationId xmlns:a16="http://schemas.microsoft.com/office/drawing/2014/main" id="{AFF8F4B6-D227-4209-97DD-91F660C3056E}"/>
            </a:ext>
          </a:extLst>
        </xdr:cNvPr>
        <xdr:cNvSpPr/>
      </xdr:nvSpPr>
      <xdr:spPr>
        <a:xfrm>
          <a:off x="19494500" y="184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139700</xdr:rowOff>
    </xdr:from>
    <xdr:to>
      <xdr:col>107</xdr:col>
      <xdr:colOff>50800</xdr:colOff>
      <xdr:row>107</xdr:row>
      <xdr:rowOff>153670</xdr:rowOff>
    </xdr:to>
    <xdr:cxnSp macro="">
      <xdr:nvCxnSpPr>
        <xdr:cNvPr id="828" name="直線コネクタ 827">
          <a:extLst>
            <a:ext uri="{FF2B5EF4-FFF2-40B4-BE49-F238E27FC236}">
              <a16:creationId xmlns:a16="http://schemas.microsoft.com/office/drawing/2014/main" id="{1DE1E2CA-F5C6-4BCB-A35C-BE9FB0FFAB3A}"/>
            </a:ext>
          </a:extLst>
        </xdr:cNvPr>
        <xdr:cNvCxnSpPr/>
      </xdr:nvCxnSpPr>
      <xdr:spPr>
        <a:xfrm flipV="1">
          <a:off x="19545300" y="18313400"/>
          <a:ext cx="889000" cy="18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102870</xdr:rowOff>
    </xdr:from>
    <xdr:to>
      <xdr:col>98</xdr:col>
      <xdr:colOff>38100</xdr:colOff>
      <xdr:row>108</xdr:row>
      <xdr:rowOff>33020</xdr:rowOff>
    </xdr:to>
    <xdr:sp macro="" textlink="">
      <xdr:nvSpPr>
        <xdr:cNvPr id="829" name="楕円 828">
          <a:extLst>
            <a:ext uri="{FF2B5EF4-FFF2-40B4-BE49-F238E27FC236}">
              <a16:creationId xmlns:a16="http://schemas.microsoft.com/office/drawing/2014/main" id="{C6202115-561F-4F10-9742-4BB5F2435438}"/>
            </a:ext>
          </a:extLst>
        </xdr:cNvPr>
        <xdr:cNvSpPr/>
      </xdr:nvSpPr>
      <xdr:spPr>
        <a:xfrm>
          <a:off x="18605500" y="184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153670</xdr:rowOff>
    </xdr:from>
    <xdr:to>
      <xdr:col>102</xdr:col>
      <xdr:colOff>114300</xdr:colOff>
      <xdr:row>107</xdr:row>
      <xdr:rowOff>153670</xdr:rowOff>
    </xdr:to>
    <xdr:cxnSp macro="">
      <xdr:nvCxnSpPr>
        <xdr:cNvPr id="830" name="直線コネクタ 829">
          <a:extLst>
            <a:ext uri="{FF2B5EF4-FFF2-40B4-BE49-F238E27FC236}">
              <a16:creationId xmlns:a16="http://schemas.microsoft.com/office/drawing/2014/main" id="{5219B073-69D5-49B7-B016-136A719F9B0F}"/>
            </a:ext>
          </a:extLst>
        </xdr:cNvPr>
        <xdr:cNvCxnSpPr/>
      </xdr:nvCxnSpPr>
      <xdr:spPr>
        <a:xfrm>
          <a:off x="18656300" y="18498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34307</xdr:rowOff>
    </xdr:from>
    <xdr:ext cx="469744" cy="259045"/>
    <xdr:sp macro="" textlink="">
      <xdr:nvSpPr>
        <xdr:cNvPr id="831" name="n_1mainValue【庁舎】&#10;一人当たり面積">
          <a:extLst>
            <a:ext uri="{FF2B5EF4-FFF2-40B4-BE49-F238E27FC236}">
              <a16:creationId xmlns:a16="http://schemas.microsoft.com/office/drawing/2014/main" id="{F8998ABA-EAD3-40DC-A481-4F7CFA8CA6EC}"/>
            </a:ext>
          </a:extLst>
        </xdr:cNvPr>
        <xdr:cNvSpPr txBox="1"/>
      </xdr:nvSpPr>
      <xdr:spPr>
        <a:xfrm>
          <a:off x="21075727" y="1786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10177</xdr:rowOff>
    </xdr:from>
    <xdr:ext cx="469744" cy="259045"/>
    <xdr:sp macro="" textlink="">
      <xdr:nvSpPr>
        <xdr:cNvPr id="832" name="n_2mainValue【庁舎】&#10;一人当たり面積">
          <a:extLst>
            <a:ext uri="{FF2B5EF4-FFF2-40B4-BE49-F238E27FC236}">
              <a16:creationId xmlns:a16="http://schemas.microsoft.com/office/drawing/2014/main" id="{F55CF2A7-BFD3-40A5-9AF2-BAFF524F7257}"/>
            </a:ext>
          </a:extLst>
        </xdr:cNvPr>
        <xdr:cNvSpPr txBox="1"/>
      </xdr:nvSpPr>
      <xdr:spPr>
        <a:xfrm>
          <a:off x="20199427" y="183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24147</xdr:rowOff>
    </xdr:from>
    <xdr:ext cx="469744" cy="259045"/>
    <xdr:sp macro="" textlink="">
      <xdr:nvSpPr>
        <xdr:cNvPr id="833" name="n_3mainValue【庁舎】&#10;一人当たり面積">
          <a:extLst>
            <a:ext uri="{FF2B5EF4-FFF2-40B4-BE49-F238E27FC236}">
              <a16:creationId xmlns:a16="http://schemas.microsoft.com/office/drawing/2014/main" id="{D752B3B8-D12C-4E3B-9A57-C03193E442A4}"/>
            </a:ext>
          </a:extLst>
        </xdr:cNvPr>
        <xdr:cNvSpPr txBox="1"/>
      </xdr:nvSpPr>
      <xdr:spPr>
        <a:xfrm>
          <a:off x="19310427" y="1854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24147</xdr:rowOff>
    </xdr:from>
    <xdr:ext cx="469744" cy="259045"/>
    <xdr:sp macro="" textlink="">
      <xdr:nvSpPr>
        <xdr:cNvPr id="834" name="n_4mainValue【庁舎】&#10;一人当たり面積">
          <a:extLst>
            <a:ext uri="{FF2B5EF4-FFF2-40B4-BE49-F238E27FC236}">
              <a16:creationId xmlns:a16="http://schemas.microsoft.com/office/drawing/2014/main" id="{4C9907D1-1B9E-44F0-8E01-D9EF7AD5A2F4}"/>
            </a:ext>
          </a:extLst>
        </xdr:cNvPr>
        <xdr:cNvSpPr txBox="1"/>
      </xdr:nvSpPr>
      <xdr:spPr>
        <a:xfrm>
          <a:off x="18421427" y="1854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5" name="正方形/長方形 834">
          <a:extLst>
            <a:ext uri="{FF2B5EF4-FFF2-40B4-BE49-F238E27FC236}">
              <a16:creationId xmlns:a16="http://schemas.microsoft.com/office/drawing/2014/main" id="{637006B1-E79E-4298-AAAF-76C5F56005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6" name="正方形/長方形 835">
          <a:extLst>
            <a:ext uri="{FF2B5EF4-FFF2-40B4-BE49-F238E27FC236}">
              <a16:creationId xmlns:a16="http://schemas.microsoft.com/office/drawing/2014/main" id="{8FDE2DDC-8424-4376-B5C2-0D9DD930AA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7" name="テキスト ボックス 836">
          <a:extLst>
            <a:ext uri="{FF2B5EF4-FFF2-40B4-BE49-F238E27FC236}">
              <a16:creationId xmlns:a16="http://schemas.microsoft.com/office/drawing/2014/main" id="{E9C10674-37A3-4D30-854B-2F0639B553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類似団体と比較して有形固定資産減価償却率が特に高くなっている施設は、図書館、福祉施設、市民会館、消防施設である。</a:t>
          </a:r>
        </a:p>
        <a:p>
          <a:r>
            <a:rPr kumimoji="1" lang="ja-JP" altLang="en-US" sz="1300">
              <a:latin typeface="ＭＳ Ｐゴシック" panose="020B0600070205080204" pitchFamily="50" charset="-128"/>
              <a:ea typeface="ＭＳ Ｐゴシック" panose="020B0600070205080204" pitchFamily="50" charset="-128"/>
            </a:rPr>
            <a:t>　消防施設については、今後、消防庁舎の更新事業を計画しているため、施設数が増加することが見込まれる。また、一般廃棄物処理施設も改修が進められているため、消防施設と同様に減少す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その他施設については、改修等を実施するなど取り組みが必要であるが、改修には多額の費用を要することから、公共施設等総合管理計画に基づきに施設の改築更新等を検討し適正な管理を行う必要がある。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50,191
49,387
229.15
36,554,327
35,509,625
357,199
15,606,040
27,954,030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財政基盤の強さを表す財政力指数は、</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年度から類似団体内平均値を上回っており、令和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年度においては</a:t>
          </a:r>
          <a:r>
            <a:rPr kumimoji="1" lang="en-US" altLang="ja-JP" sz="1100" b="0" i="0" baseline="0">
              <a:solidFill>
                <a:schemeClr val="dk1"/>
              </a:solidFill>
              <a:effectLst/>
              <a:latin typeface="+mn-lt"/>
              <a:ea typeface="+mn-ea"/>
              <a:cs typeface="+mn-cs"/>
            </a:rPr>
            <a:t>0.46</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要因としては、基準財政需要額における公債費等は増額しているものの、市町村民税・固定資産税、地方譲与税等の基準財政収入額が増加していることが挙げられる。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今後も引き続き市税等の徴収体制を強化し歳入確保に努める。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52070</xdr:rowOff>
    </xdr:from>
    <xdr:to>
      <xdr:col>23</xdr:col>
      <xdr:colOff>133350</xdr:colOff>
      <xdr:row>41</xdr:row>
      <xdr:rowOff>76200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8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52070</xdr:rowOff>
    </xdr:from>
    <xdr:to>
      <xdr:col>19</xdr:col>
      <xdr:colOff>133350</xdr:colOff>
      <xdr:row>41</xdr:row>
      <xdr:rowOff>52070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52070</xdr:rowOff>
    </xdr:from>
    <xdr:to>
      <xdr:col>15</xdr:col>
      <xdr:colOff>82550</xdr:colOff>
      <xdr:row>41</xdr:row>
      <xdr:rowOff>76200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1270</xdr:rowOff>
    </xdr:from>
    <xdr:to>
      <xdr:col>19</xdr:col>
      <xdr:colOff>184150</xdr:colOff>
      <xdr:row>41</xdr:row>
      <xdr:rowOff>102870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113047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1270</xdr:rowOff>
    </xdr:from>
    <xdr:to>
      <xdr:col>15</xdr:col>
      <xdr:colOff>133350</xdr:colOff>
      <xdr:row>41</xdr:row>
      <xdr:rowOff>102870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113047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財政構造の弾力性を示す経常収支比率は、平成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年度からは新庁舎建設事業等の影響による公債費の増加や、施設管理経費の増、社会保障経費の増加などにより悪化傾向にある。</a:t>
          </a:r>
          <a:endParaRPr lang="ja-JP" altLang="ja-JP" sz="1400">
            <a:effectLst/>
          </a:endParaRPr>
        </a:p>
        <a:p>
          <a:r>
            <a:rPr kumimoji="1" lang="ja-JP" altLang="ja-JP" sz="1100" b="0" i="0" baseline="0">
              <a:solidFill>
                <a:schemeClr val="dk1"/>
              </a:solidFill>
              <a:effectLst/>
              <a:latin typeface="+mn-lt"/>
              <a:ea typeface="+mn-ea"/>
              <a:cs typeface="+mn-cs"/>
            </a:rPr>
            <a:t>　今後も、クリーンセンター整備事業や消防庁舎建設事業等が控えており、公債費の増加が見込まれるため、事業の優先度を点検し経常経費の削減に努める。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141696</xdr:rowOff>
    </xdr:from>
    <xdr:to>
      <xdr:col>23</xdr:col>
      <xdr:colOff>133350</xdr:colOff>
      <xdr:row>59</xdr:row>
      <xdr:rowOff>158931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5724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138249</xdr:rowOff>
    </xdr:from>
    <xdr:to>
      <xdr:col>19</xdr:col>
      <xdr:colOff>133350</xdr:colOff>
      <xdr:row>59</xdr:row>
      <xdr:rowOff>158931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5379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62412</xdr:rowOff>
    </xdr:from>
    <xdr:to>
      <xdr:col>15</xdr:col>
      <xdr:colOff>82550</xdr:colOff>
      <xdr:row>59</xdr:row>
      <xdr:rowOff>138249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7796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62412</xdr:rowOff>
    </xdr:from>
    <xdr:to>
      <xdr:col>11</xdr:col>
      <xdr:colOff>31750</xdr:colOff>
      <xdr:row>59</xdr:row>
      <xdr:rowOff>62412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77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90896</xdr:rowOff>
    </xdr:from>
    <xdr:to>
      <xdr:col>23</xdr:col>
      <xdr:colOff>184150</xdr:colOff>
      <xdr:row>60</xdr:row>
      <xdr:rowOff>21046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107423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108131</xdr:rowOff>
    </xdr:from>
    <xdr:to>
      <xdr:col>19</xdr:col>
      <xdr:colOff>184150</xdr:colOff>
      <xdr:row>60</xdr:row>
      <xdr:rowOff>38281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48458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87449</xdr:rowOff>
    </xdr:from>
    <xdr:to>
      <xdr:col>15</xdr:col>
      <xdr:colOff>133350</xdr:colOff>
      <xdr:row>60</xdr:row>
      <xdr:rowOff>17599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2376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11612</xdr:rowOff>
    </xdr:from>
    <xdr:to>
      <xdr:col>11</xdr:col>
      <xdr:colOff>82550</xdr:colOff>
      <xdr:row>59</xdr:row>
      <xdr:rowOff>113212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123389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11612</xdr:rowOff>
    </xdr:from>
    <xdr:to>
      <xdr:col>7</xdr:col>
      <xdr:colOff>31750</xdr:colOff>
      <xdr:row>59</xdr:row>
      <xdr:rowOff>113212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123389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人あたりの人件費・物件費がここ数年で上昇傾向にあり、令和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年度は前年比</a:t>
          </a:r>
          <a:r>
            <a:rPr kumimoji="1" lang="en-US" altLang="ja-JP" sz="1100" b="0" i="0" baseline="0">
              <a:solidFill>
                <a:schemeClr val="dk1"/>
              </a:solidFill>
              <a:effectLst/>
              <a:latin typeface="+mn-lt"/>
              <a:ea typeface="+mn-ea"/>
              <a:cs typeface="+mn-cs"/>
            </a:rPr>
            <a:t>15,108</a:t>
          </a:r>
          <a:r>
            <a:rPr kumimoji="1" lang="ja-JP" altLang="ja-JP" sz="1100" b="0" i="0" baseline="0">
              <a:solidFill>
                <a:schemeClr val="dk1"/>
              </a:solidFill>
              <a:effectLst/>
              <a:latin typeface="+mn-lt"/>
              <a:ea typeface="+mn-ea"/>
              <a:cs typeface="+mn-cs"/>
            </a:rPr>
            <a:t>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人件費については、会計年度任用職員（フルタイム）や再任用職員分</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増となっている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物件費については、保有する公共施設の運営や維持管理に費用がかかっているため、指定管理者制度の導入などにより委託化を進め、コストの低減を図っていく方針である。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49040</xdr:rowOff>
    </xdr:from>
    <xdr:to>
      <xdr:col>23</xdr:col>
      <xdr:colOff>133350</xdr:colOff>
      <xdr:row>82</xdr:row>
      <xdr:rowOff>75081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07940"/>
          <a:ext cx="838200" cy="2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23836</xdr:rowOff>
    </xdr:from>
    <xdr:to>
      <xdr:col>19</xdr:col>
      <xdr:colOff>133350</xdr:colOff>
      <xdr:row>82</xdr:row>
      <xdr:rowOff>49040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82736"/>
          <a:ext cx="889000" cy="2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15816</xdr:rowOff>
    </xdr:from>
    <xdr:to>
      <xdr:col>15</xdr:col>
      <xdr:colOff>82550</xdr:colOff>
      <xdr:row>82</xdr:row>
      <xdr:rowOff>23836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74716"/>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145879</xdr:rowOff>
    </xdr:from>
    <xdr:to>
      <xdr:col>11</xdr:col>
      <xdr:colOff>31750</xdr:colOff>
      <xdr:row>82</xdr:row>
      <xdr:rowOff>15816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3329"/>
          <a:ext cx="889000" cy="4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24281</xdr:rowOff>
    </xdr:from>
    <xdr:to>
      <xdr:col>23</xdr:col>
      <xdr:colOff>184150</xdr:colOff>
      <xdr:row>82</xdr:row>
      <xdr:rowOff>125881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167808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169690</xdr:rowOff>
    </xdr:from>
    <xdr:to>
      <xdr:col>19</xdr:col>
      <xdr:colOff>184150</xdr:colOff>
      <xdr:row>82</xdr:row>
      <xdr:rowOff>99840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110017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26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144486</xdr:rowOff>
    </xdr:from>
    <xdr:to>
      <xdr:col>15</xdr:col>
      <xdr:colOff>133350</xdr:colOff>
      <xdr:row>82</xdr:row>
      <xdr:rowOff>74636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84813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0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136466</xdr:rowOff>
    </xdr:from>
    <xdr:to>
      <xdr:col>11</xdr:col>
      <xdr:colOff>82550</xdr:colOff>
      <xdr:row>82</xdr:row>
      <xdr:rowOff>66616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76793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9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95079</xdr:rowOff>
    </xdr:from>
    <xdr:to>
      <xdr:col>7</xdr:col>
      <xdr:colOff>31750</xdr:colOff>
      <xdr:row>82</xdr:row>
      <xdr:rowOff>25229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35406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ラスパイレス指数については、平成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年度から類似団体内平均値を下回っており、また全国市平均と比較しても下回って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前年比</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となっているため、今後も適切な定員管理を実施し、給与の適正化に努める。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256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720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112184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720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21166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本市は離島であるがゆえに空港や港湾を保有しており、それらの施設管理にも職員配置が必要であるため、類似団体内及び全国、沖縄県平均を上回っている。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今後も定員適正化計画に基づき、行政需要の変化等に対応するため必要に応じて適切な人材配置に努める。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59182</xdr:rowOff>
    </xdr:from>
    <xdr:to>
      <xdr:col>81</xdr:col>
      <xdr:colOff>44450</xdr:colOff>
      <xdr:row>60</xdr:row>
      <xdr:rowOff>79291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46182"/>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79291</xdr:rowOff>
    </xdr:from>
    <xdr:to>
      <xdr:col>77</xdr:col>
      <xdr:colOff>44450</xdr:colOff>
      <xdr:row>60</xdr:row>
      <xdr:rowOff>85725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366291"/>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84117</xdr:rowOff>
    </xdr:from>
    <xdr:to>
      <xdr:col>72</xdr:col>
      <xdr:colOff>203200</xdr:colOff>
      <xdr:row>60</xdr:row>
      <xdr:rowOff>85725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71117"/>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84117</xdr:rowOff>
    </xdr:from>
    <xdr:to>
      <xdr:col>68</xdr:col>
      <xdr:colOff>152400</xdr:colOff>
      <xdr:row>60</xdr:row>
      <xdr:rowOff>88943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7111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8382</xdr:rowOff>
    </xdr:from>
    <xdr:to>
      <xdr:col>81</xdr:col>
      <xdr:colOff>95250</xdr:colOff>
      <xdr:row>60</xdr:row>
      <xdr:rowOff>109982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24909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4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28491</xdr:rowOff>
    </xdr:from>
    <xdr:to>
      <xdr:col>77</xdr:col>
      <xdr:colOff>95250</xdr:colOff>
      <xdr:row>60</xdr:row>
      <xdr:rowOff>130091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140268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84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33317</xdr:rowOff>
    </xdr:from>
    <xdr:to>
      <xdr:col>68</xdr:col>
      <xdr:colOff>203200</xdr:colOff>
      <xdr:row>60</xdr:row>
      <xdr:rowOff>134917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145094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89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38143</xdr:rowOff>
    </xdr:from>
    <xdr:to>
      <xdr:col>64</xdr:col>
      <xdr:colOff>152400</xdr:colOff>
      <xdr:row>60</xdr:row>
      <xdr:rowOff>139743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149920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9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実質公債費比率については、類似団体内平均を</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r>
            <a:rPr kumimoji="1" lang="ja-JP" altLang="ja-JP" sz="1100" b="0" i="0" baseline="0">
              <a:solidFill>
                <a:schemeClr val="dk1"/>
              </a:solidFill>
              <a:effectLst/>
              <a:latin typeface="+mn-lt"/>
              <a:ea typeface="+mn-ea"/>
              <a:cs typeface="+mn-cs"/>
            </a:rPr>
            <a:t>今後、令和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年度までの新庁舎建設事業や小学校新増改築事業等の起債の償還等により、公債費比率にも影響が出るため、新規事業の整理・縮小をするなど起債依存型の事業実施の見直しを図る。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149225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21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36</xdr:row>
      <xdr:rowOff>149225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21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149225</xdr:rowOff>
    </xdr:from>
    <xdr:to>
      <xdr:col>72</xdr:col>
      <xdr:colOff>203200</xdr:colOff>
      <xdr:row>36</xdr:row>
      <xdr:rowOff>153247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2142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155258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2544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114952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98425</xdr:rowOff>
    </xdr:from>
    <xdr:to>
      <xdr:col>73</xdr:col>
      <xdr:colOff>44450</xdr:colOff>
      <xdr:row>37</xdr:row>
      <xdr:rowOff>28575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102447</xdr:rowOff>
    </xdr:from>
    <xdr:to>
      <xdr:col>68</xdr:col>
      <xdr:colOff>203200</xdr:colOff>
      <xdr:row>37</xdr:row>
      <xdr:rowOff>32597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42774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104458</xdr:rowOff>
    </xdr:from>
    <xdr:to>
      <xdr:col>64</xdr:col>
      <xdr:colOff>152400</xdr:colOff>
      <xdr:row>37</xdr:row>
      <xdr:rowOff>34608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44785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将来負担比率については、前年度と比較して</a:t>
          </a:r>
          <a:r>
            <a:rPr lang="en-US" altLang="ja-JP" sz="1100" b="0" i="0" baseline="0">
              <a:solidFill>
                <a:schemeClr val="dk1"/>
              </a:solidFill>
              <a:effectLst/>
              <a:latin typeface="+mn-lt"/>
              <a:ea typeface="+mn-ea"/>
              <a:cs typeface="+mn-cs"/>
            </a:rPr>
            <a:t>5.7</a:t>
          </a:r>
          <a:r>
            <a:rPr lang="ja-JP" altLang="ja-JP" sz="1100" b="0" i="0" baseline="0">
              <a:solidFill>
                <a:schemeClr val="dk1"/>
              </a:solidFill>
              <a:effectLst/>
              <a:latin typeface="+mn-lt"/>
              <a:ea typeface="+mn-ea"/>
              <a:cs typeface="+mn-cs"/>
            </a:rPr>
            <a:t>ポイント減となっている。主な要因としては、大規模事業完了による地方債の発行の抑制が図られたことが挙げられる。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翌年度</a:t>
          </a:r>
          <a:r>
            <a:rPr lang="ja-JP" altLang="ja-JP" sz="1100" b="0" i="0" baseline="0">
              <a:solidFill>
                <a:schemeClr val="dk1"/>
              </a:solidFill>
              <a:effectLst/>
              <a:latin typeface="+mn-lt"/>
              <a:ea typeface="+mn-ea"/>
              <a:cs typeface="+mn-cs"/>
            </a:rPr>
            <a:t>以降</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児童厚生施設整備事業、クリーンセンター整備事業等が控えており、将来負担比率の増が見込まれていることから、後世への負担を少しでも軽減するよう、新規事業実施等について総点検を図るなど、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74676</xdr:rowOff>
    </xdr:from>
    <xdr:to>
      <xdr:col>81</xdr:col>
      <xdr:colOff>44450</xdr:colOff>
      <xdr:row>16</xdr:row>
      <xdr:rowOff>120523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17876"/>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120523</xdr:rowOff>
    </xdr:from>
    <xdr:to>
      <xdr:col>77</xdr:col>
      <xdr:colOff>44450</xdr:colOff>
      <xdr:row>17</xdr:row>
      <xdr:rowOff>72940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63723"/>
          <a:ext cx="889000" cy="1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102828</xdr:rowOff>
    </xdr:from>
    <xdr:to>
      <xdr:col>72</xdr:col>
      <xdr:colOff>203200</xdr:colOff>
      <xdr:row>17</xdr:row>
      <xdr:rowOff>72940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846028"/>
          <a:ext cx="889000" cy="14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6435</xdr:rowOff>
    </xdr:from>
    <xdr:to>
      <xdr:col>68</xdr:col>
      <xdr:colOff>152400</xdr:colOff>
      <xdr:row>16</xdr:row>
      <xdr:rowOff>102828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578185"/>
          <a:ext cx="889000" cy="2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23876</xdr:rowOff>
    </xdr:from>
    <xdr:to>
      <xdr:col>81</xdr:col>
      <xdr:colOff>95250</xdr:colOff>
      <xdr:row>16</xdr:row>
      <xdr:rowOff>125476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167403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69723</xdr:rowOff>
    </xdr:from>
    <xdr:to>
      <xdr:col>77</xdr:col>
      <xdr:colOff>95250</xdr:colOff>
      <xdr:row>16</xdr:row>
      <xdr:rowOff>171323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156100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9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22140</xdr:rowOff>
    </xdr:from>
    <xdr:to>
      <xdr:col>73</xdr:col>
      <xdr:colOff>44450</xdr:colOff>
      <xdr:row>17</xdr:row>
      <xdr:rowOff>123740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3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108517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2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52028</xdr:rowOff>
    </xdr:from>
    <xdr:to>
      <xdr:col>68</xdr:col>
      <xdr:colOff>203200</xdr:colOff>
      <xdr:row>16</xdr:row>
      <xdr:rowOff>153628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9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138405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127085</xdr:rowOff>
    </xdr:from>
    <xdr:to>
      <xdr:col>64</xdr:col>
      <xdr:colOff>152400</xdr:colOff>
      <xdr:row>15</xdr:row>
      <xdr:rowOff>57235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67412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29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50,191
49,387
229.15
36,554,327
35,509,625
357,199
15,606,040
27,954,030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については、類似団体内及び全国、沖縄県平均と比較して高くなっている。本市は、空港・港湾等を所有しており、それらの施設にも職員を配置しているため、職員数が類似団体平均と比較して多いことが主な要因である。今後も民間に委託できる事業等は、指定管理者制度の導入等を検討し、職員の定員管理の適正化に努め人件費を抑制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8890</xdr:rowOff>
    </xdr:from>
    <xdr:to>
      <xdr:col>24</xdr:col>
      <xdr:colOff>25400</xdr:colOff>
      <xdr:row>39</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95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95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33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39</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97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物件費に係る経常収支比率について、前年度比</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ポイント増と</a:t>
          </a:r>
          <a:r>
            <a:rPr kumimoji="1" lang="ja-JP" altLang="en-US" sz="1100" b="0" i="0" baseline="0">
              <a:solidFill>
                <a:schemeClr val="dk1"/>
              </a:solidFill>
              <a:effectLst/>
              <a:latin typeface="+mn-lt"/>
              <a:ea typeface="+mn-ea"/>
              <a:cs typeface="+mn-cs"/>
            </a:rPr>
            <a:t>なり、</a:t>
          </a:r>
          <a:r>
            <a:rPr kumimoji="1" lang="ja-JP" altLang="ja-JP" sz="1100" b="0" i="0" baseline="0">
              <a:solidFill>
                <a:schemeClr val="dk1"/>
              </a:solidFill>
              <a:effectLst/>
              <a:latin typeface="+mn-lt"/>
              <a:ea typeface="+mn-ea"/>
              <a:cs typeface="+mn-cs"/>
            </a:rPr>
            <a:t>類似団体内平均と</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比較</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ポイントの増となった。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保有する公共施設が多いこと、指定管理者制度の導入などにより委託化を進めていることなどから、今後も増加が見込まれる。施設管理の在り方や人件費を抑えるなど、工夫していく必要がある。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134620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140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18</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625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25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25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扶助費に係る経常収支比率は、</a:t>
          </a:r>
          <a:r>
            <a:rPr kumimoji="1" lang="ja-JP" altLang="en-US" sz="1100" b="0" i="0" baseline="0">
              <a:solidFill>
                <a:schemeClr val="dk1"/>
              </a:solidFill>
              <a:effectLst/>
              <a:latin typeface="+mn-lt"/>
              <a:ea typeface="+mn-ea"/>
              <a:cs typeface="+mn-cs"/>
            </a:rPr>
            <a:t>類似団体平均値を大きく上回っており、</a:t>
          </a:r>
          <a:r>
            <a:rPr kumimoji="1" lang="ja-JP" altLang="ja-JP" sz="1100" b="0" i="0" baseline="0">
              <a:solidFill>
                <a:schemeClr val="dk1"/>
              </a:solidFill>
              <a:effectLst/>
              <a:latin typeface="+mn-lt"/>
              <a:ea typeface="+mn-ea"/>
              <a:cs typeface="+mn-cs"/>
            </a:rPr>
            <a:t>前年比</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a:t>
          </a:r>
          <a:r>
            <a:rPr kumimoji="1" lang="ja-JP" altLang="en-US" sz="1100" b="0" i="0" baseline="0">
              <a:solidFill>
                <a:schemeClr val="dk1"/>
              </a:solidFill>
              <a:effectLst/>
              <a:latin typeface="+mn-lt"/>
              <a:ea typeface="+mn-ea"/>
              <a:cs typeface="+mn-cs"/>
            </a:rPr>
            <a:t>非課税世帯数が多い事、</a:t>
          </a:r>
          <a:r>
            <a:rPr kumimoji="1" lang="ja-JP" altLang="ja-JP" sz="1100" b="0" i="0" baseline="0">
              <a:solidFill>
                <a:schemeClr val="dk1"/>
              </a:solidFill>
              <a:effectLst/>
              <a:latin typeface="+mn-lt"/>
              <a:ea typeface="+mn-ea"/>
              <a:cs typeface="+mn-cs"/>
            </a:rPr>
            <a:t>児童運営費や介護、訓練等給付費等の増加が挙げらる。子育て支援等の事業に取り組んでいるため、今後も扶助費の増加が見込まれるが、事業内容を精査し必要経費以外の縮減に努めていく。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8728"/>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78015</xdr:rowOff>
    </xdr:from>
    <xdr:to>
      <xdr:col>24</xdr:col>
      <xdr:colOff>114300</xdr:colOff>
      <xdr:row>60</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56243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23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1815</xdr:rowOff>
    </xdr:from>
    <xdr:to>
      <xdr:col>19</xdr:col>
      <xdr:colOff>187325</xdr:colOff>
      <xdr:row>60</xdr:row>
      <xdr:rowOff>56243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88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111578</xdr:rowOff>
    </xdr:from>
    <xdr:to>
      <xdr:col>20</xdr:col>
      <xdr:colOff>38100</xdr:colOff>
      <xdr:row>56</xdr:row>
      <xdr:rowOff>41728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162378</xdr:rowOff>
    </xdr:from>
    <xdr:to>
      <xdr:col>15</xdr:col>
      <xdr:colOff>98425</xdr:colOff>
      <xdr:row>60</xdr:row>
      <xdr:rowOff>1815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77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78922</xdr:rowOff>
    </xdr:from>
    <xdr:to>
      <xdr:col>15</xdr:col>
      <xdr:colOff>149225</xdr:colOff>
      <xdr:row>56</xdr:row>
      <xdr:rowOff>9072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162378</xdr:rowOff>
    </xdr:from>
    <xdr:to>
      <xdr:col>11</xdr:col>
      <xdr:colOff>9525</xdr:colOff>
      <xdr:row>61</xdr:row>
      <xdr:rowOff>91622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779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5443</xdr:rowOff>
    </xdr:from>
    <xdr:to>
      <xdr:col>20</xdr:col>
      <xdr:colOff>38100</xdr:colOff>
      <xdr:row>60</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91820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7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122465</xdr:rowOff>
    </xdr:from>
    <xdr:to>
      <xdr:col>15</xdr:col>
      <xdr:colOff>149225</xdr:colOff>
      <xdr:row>60</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111578</xdr:rowOff>
    </xdr:from>
    <xdr:to>
      <xdr:col>11</xdr:col>
      <xdr:colOff>60325</xdr:colOff>
      <xdr:row>60</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26505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40822</xdr:rowOff>
    </xdr:from>
    <xdr:to>
      <xdr:col>6</xdr:col>
      <xdr:colOff>171450</xdr:colOff>
      <xdr:row>61</xdr:row>
      <xdr:rowOff>142422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127199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5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その他経常収支比率については、前年度と比較して</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ポイント減とな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類似団体内平均値を</a:t>
          </a:r>
          <a:r>
            <a:rPr kumimoji="1" lang="ja-JP" altLang="en-US" sz="1100" b="0" i="0" baseline="0">
              <a:solidFill>
                <a:schemeClr val="dk1"/>
              </a:solidFill>
              <a:effectLst/>
              <a:latin typeface="+mn-lt"/>
              <a:ea typeface="+mn-ea"/>
              <a:cs typeface="+mn-cs"/>
            </a:rPr>
            <a:t>下回った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しかしながら、</a:t>
          </a:r>
          <a:r>
            <a:rPr kumimoji="1" lang="ja-JP" altLang="ja-JP" sz="1100" b="0" i="0" baseline="0">
              <a:solidFill>
                <a:schemeClr val="dk1"/>
              </a:solidFill>
              <a:effectLst/>
              <a:latin typeface="+mn-lt"/>
              <a:ea typeface="+mn-ea"/>
              <a:cs typeface="+mn-cs"/>
            </a:rPr>
            <a:t>ごみ処理施設や教育関係施設に係る維持補修費</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公共施設の老朽化が進んでいることにより、今後も増加が見込まれるため、優先順位をつけ内容を精査しながら事業を実施していく。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57</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554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58</xdr:row>
      <xdr:rowOff>61685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86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61685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751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57</xdr:row>
      <xdr:rowOff>124278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75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119942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補助費等については、全国及び沖縄県平均を大きく</a:t>
          </a:r>
          <a:r>
            <a:rPr kumimoji="1" lang="ja-JP" altLang="en-US" sz="1100" b="0" i="0" baseline="0">
              <a:solidFill>
                <a:schemeClr val="dk1"/>
              </a:solidFill>
              <a:effectLst/>
              <a:latin typeface="+mn-lt"/>
              <a:ea typeface="+mn-ea"/>
              <a:cs typeface="+mn-cs"/>
            </a:rPr>
            <a:t>上回っており、</a:t>
          </a:r>
          <a:r>
            <a:rPr kumimoji="1" lang="ja-JP" altLang="ja-JP" sz="1100" b="0" i="0" baseline="0">
              <a:solidFill>
                <a:schemeClr val="dk1"/>
              </a:solidFill>
              <a:effectLst/>
              <a:latin typeface="+mn-lt"/>
              <a:ea typeface="+mn-ea"/>
              <a:cs typeface="+mn-cs"/>
            </a:rPr>
            <a:t>前年度と比較して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主な要因として離島地域という特性から下水道事業等への補助費繰出や物価高騰等の影響を緩和するための地域への補助などがあげられる。特に、</a:t>
          </a:r>
          <a:r>
            <a:rPr kumimoji="1" lang="ja-JP" altLang="ja-JP" sz="1100" b="0" i="0" baseline="0">
              <a:solidFill>
                <a:schemeClr val="dk1"/>
              </a:solidFill>
              <a:effectLst/>
              <a:latin typeface="+mn-lt"/>
              <a:ea typeface="+mn-ea"/>
              <a:cs typeface="+mn-cs"/>
            </a:rPr>
            <a:t>下水道事業については独立採算の原則に立ち返った料金の値上げ等による健全化を図り、更に普通会計の負担額を減らしていくよう努める。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8374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xdr:rowOff>
    </xdr:from>
    <xdr:to>
      <xdr:col>78</xdr:col>
      <xdr:colOff>69850</xdr:colOff>
      <xdr:row>34</xdr:row>
      <xdr:rowOff>90424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8374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90424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92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53848</xdr:rowOff>
    </xdr:from>
    <xdr:to>
      <xdr:col>69</xdr:col>
      <xdr:colOff>92075</xdr:colOff>
      <xdr:row>34</xdr:row>
      <xdr:rowOff>62992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83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41927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128778</xdr:rowOff>
    </xdr:from>
    <xdr:to>
      <xdr:col>78</xdr:col>
      <xdr:colOff>120650</xdr:colOff>
      <xdr:row>34</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69105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55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xdr:rowOff>
    </xdr:from>
    <xdr:to>
      <xdr:col>65</xdr:col>
      <xdr:colOff>53975</xdr:colOff>
      <xdr:row>34</xdr:row>
      <xdr:rowOff>104648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114825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公債費に係る経常収支比率は、令和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まで</a:t>
          </a:r>
          <a:r>
            <a:rPr kumimoji="1" lang="ja-JP" altLang="ja-JP" sz="1100" b="0" i="0" baseline="0">
              <a:solidFill>
                <a:schemeClr val="dk1"/>
              </a:solidFill>
              <a:effectLst/>
              <a:latin typeface="+mn-lt"/>
              <a:ea typeface="+mn-ea"/>
              <a:cs typeface="+mn-cs"/>
            </a:rPr>
            <a:t>は減少傾向にあったが、令和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以降</a:t>
          </a:r>
          <a:r>
            <a:rPr kumimoji="1" lang="ja-JP" altLang="ja-JP" sz="1100" b="0" i="0" baseline="0">
              <a:solidFill>
                <a:schemeClr val="dk1"/>
              </a:solidFill>
              <a:effectLst/>
              <a:latin typeface="+mn-lt"/>
              <a:ea typeface="+mn-ea"/>
              <a:cs typeface="+mn-cs"/>
            </a:rPr>
            <a:t>は新庁舎建設事業等の大規模事業で発行した地方債の償還が始まり、前年度</a:t>
          </a:r>
          <a:r>
            <a:rPr kumimoji="1" lang="ja-JP" altLang="en-US" sz="1100" b="0" i="0" baseline="0">
              <a:solidFill>
                <a:schemeClr val="dk1"/>
              </a:solidFill>
              <a:effectLst/>
              <a:latin typeface="+mn-lt"/>
              <a:ea typeface="+mn-ea"/>
              <a:cs typeface="+mn-cs"/>
            </a:rPr>
            <a:t>同様</a:t>
          </a:r>
          <a:r>
            <a:rPr kumimoji="1" lang="en-US" altLang="ja-JP" sz="1100" b="0" i="0" baseline="0">
              <a:solidFill>
                <a:schemeClr val="dk1"/>
              </a:solidFill>
              <a:effectLst/>
              <a:latin typeface="+mn-lt"/>
              <a:ea typeface="+mn-ea"/>
              <a:cs typeface="+mn-cs"/>
            </a:rPr>
            <a:t>13.1</a:t>
          </a:r>
          <a:r>
            <a:rPr kumimoji="1" lang="ja-JP" altLang="en-US" sz="1100" b="0" i="0" baseline="0">
              <a:solidFill>
                <a:schemeClr val="dk1"/>
              </a:solidFill>
              <a:effectLst/>
              <a:latin typeface="+mn-lt"/>
              <a:ea typeface="+mn-ea"/>
              <a:cs typeface="+mn-cs"/>
            </a:rPr>
            <a:t>ポイントとなった。</a:t>
          </a:r>
          <a:r>
            <a:rPr kumimoji="1" lang="ja-JP" altLang="ja-JP" sz="1100" b="0" i="0" baseline="0">
              <a:solidFill>
                <a:schemeClr val="dk1"/>
              </a:solidFill>
              <a:effectLst/>
              <a:latin typeface="+mn-lt"/>
              <a:ea typeface="+mn-ea"/>
              <a:cs typeface="+mn-cs"/>
            </a:rPr>
            <a:t>次年度以降も増加が見込まれるため、事業の優先順位を精査し、地方債の新規発行を伴う普通建設事業の抑制に努めていく。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71755</xdr:rowOff>
    </xdr:from>
    <xdr:to>
      <xdr:col>24</xdr:col>
      <xdr:colOff>25400</xdr:colOff>
      <xdr:row>74</xdr:row>
      <xdr:rowOff>71755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75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67945</xdr:rowOff>
    </xdr:from>
    <xdr:to>
      <xdr:col>19</xdr:col>
      <xdr:colOff>187325</xdr:colOff>
      <xdr:row>74</xdr:row>
      <xdr:rowOff>71755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7552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67945</xdr:rowOff>
    </xdr:from>
    <xdr:to>
      <xdr:col>15</xdr:col>
      <xdr:colOff>98425</xdr:colOff>
      <xdr:row>74</xdr:row>
      <xdr:rowOff>96520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552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74</xdr:row>
      <xdr:rowOff>96520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768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20955</xdr:rowOff>
    </xdr:from>
    <xdr:to>
      <xdr:col>24</xdr:col>
      <xdr:colOff>76200</xdr:colOff>
      <xdr:row>74</xdr:row>
      <xdr:rowOff>122555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100982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1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20955</xdr:rowOff>
    </xdr:from>
    <xdr:to>
      <xdr:col>20</xdr:col>
      <xdr:colOff>38100</xdr:colOff>
      <xdr:row>74</xdr:row>
      <xdr:rowOff>122555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132732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7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17145</xdr:rowOff>
    </xdr:from>
    <xdr:to>
      <xdr:col>15</xdr:col>
      <xdr:colOff>149225</xdr:colOff>
      <xdr:row>74</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128922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7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30480</xdr:rowOff>
    </xdr:from>
    <xdr:to>
      <xdr:col>6</xdr:col>
      <xdr:colOff>171450</xdr:colOff>
      <xdr:row>74</xdr:row>
      <xdr:rowOff>132080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142257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公債費以外の経常収支比率について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上昇傾向にあり、前年度と比較して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なった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類似団体内及び全国及び沖縄県平均値を上回っている。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今後も社会保障のための扶助費、維持管理費等の増が見込まれるが、優先順位をつけ内容を精査しながら事業を実施していく。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77</xdr:row>
      <xdr:rowOff>152146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309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77</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35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77</xdr:row>
      <xdr:rowOff>133858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6634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1270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663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55731</xdr:rowOff>
    </xdr:from>
    <xdr:to>
      <xdr:col>29</xdr:col>
      <xdr:colOff>127000</xdr:colOff>
      <xdr:row>18</xdr:row>
      <xdr:rowOff>65234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89456"/>
          <a:ext cx="647700" cy="9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20342</xdr:rowOff>
    </xdr:from>
    <xdr:to>
      <xdr:col>26</xdr:col>
      <xdr:colOff>50800</xdr:colOff>
      <xdr:row>18</xdr:row>
      <xdr:rowOff>65234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54067"/>
          <a:ext cx="698500" cy="4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20342</xdr:rowOff>
    </xdr:from>
    <xdr:to>
      <xdr:col>22</xdr:col>
      <xdr:colOff>114300</xdr:colOff>
      <xdr:row>18</xdr:row>
      <xdr:rowOff>100450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54067"/>
          <a:ext cx="698500" cy="80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100450</xdr:rowOff>
    </xdr:from>
    <xdr:to>
      <xdr:col>18</xdr:col>
      <xdr:colOff>177800</xdr:colOff>
      <xdr:row>18</xdr:row>
      <xdr:rowOff>134174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34175"/>
          <a:ext cx="698500" cy="33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4931</xdr:rowOff>
    </xdr:from>
    <xdr:to>
      <xdr:col>29</xdr:col>
      <xdr:colOff>177800</xdr:colOff>
      <xdr:row>18</xdr:row>
      <xdr:rowOff>106531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38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148458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14434</xdr:rowOff>
    </xdr:from>
    <xdr:to>
      <xdr:col>26</xdr:col>
      <xdr:colOff>101600</xdr:colOff>
      <xdr:row>18</xdr:row>
      <xdr:rowOff>116034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48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100811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34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140992</xdr:rowOff>
    </xdr:from>
    <xdr:to>
      <xdr:col>22</xdr:col>
      <xdr:colOff>165100</xdr:colOff>
      <xdr:row>18</xdr:row>
      <xdr:rowOff>71142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03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55919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8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49650</xdr:rowOff>
    </xdr:from>
    <xdr:to>
      <xdr:col>19</xdr:col>
      <xdr:colOff>38100</xdr:colOff>
      <xdr:row>18</xdr:row>
      <xdr:rowOff>151250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3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136027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6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83374</xdr:rowOff>
    </xdr:from>
    <xdr:to>
      <xdr:col>15</xdr:col>
      <xdr:colOff>101600</xdr:colOff>
      <xdr:row>19</xdr:row>
      <xdr:rowOff>13524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17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169751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76705</xdr:rowOff>
    </xdr:from>
    <xdr:to>
      <xdr:col>29</xdr:col>
      <xdr:colOff>127000</xdr:colOff>
      <xdr:row>38</xdr:row>
      <xdr:rowOff>81766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44305"/>
          <a:ext cx="647700" cy="5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76705</xdr:rowOff>
    </xdr:from>
    <xdr:to>
      <xdr:col>26</xdr:col>
      <xdr:colOff>50800</xdr:colOff>
      <xdr:row>38</xdr:row>
      <xdr:rowOff>80552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44305"/>
          <a:ext cx="698500" cy="3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80552</xdr:rowOff>
    </xdr:from>
    <xdr:to>
      <xdr:col>22</xdr:col>
      <xdr:colOff>114300</xdr:colOff>
      <xdr:row>38</xdr:row>
      <xdr:rowOff>85244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48152"/>
          <a:ext cx="698500" cy="4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84343</xdr:rowOff>
    </xdr:from>
    <xdr:to>
      <xdr:col>18</xdr:col>
      <xdr:colOff>177800</xdr:colOff>
      <xdr:row>38</xdr:row>
      <xdr:rowOff>85244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51943"/>
          <a:ext cx="698500" cy="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30966</xdr:rowOff>
    </xdr:from>
    <xdr:to>
      <xdr:col>29</xdr:col>
      <xdr:colOff>177800</xdr:colOff>
      <xdr:row>38</xdr:row>
      <xdr:rowOff>132566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98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3043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7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25905</xdr:rowOff>
    </xdr:from>
    <xdr:to>
      <xdr:col>26</xdr:col>
      <xdr:colOff>101600</xdr:colOff>
      <xdr:row>38</xdr:row>
      <xdr:rowOff>127505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93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112282</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79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29752</xdr:rowOff>
    </xdr:from>
    <xdr:to>
      <xdr:col>22</xdr:col>
      <xdr:colOff>165100</xdr:colOff>
      <xdr:row>38</xdr:row>
      <xdr:rowOff>131352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9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116129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34444</xdr:rowOff>
    </xdr:from>
    <xdr:to>
      <xdr:col>19</xdr:col>
      <xdr:colOff>38100</xdr:colOff>
      <xdr:row>38</xdr:row>
      <xdr:rowOff>136044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120821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8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33543</xdr:rowOff>
    </xdr:from>
    <xdr:to>
      <xdr:col>15</xdr:col>
      <xdr:colOff>101600</xdr:colOff>
      <xdr:row>38</xdr:row>
      <xdr:rowOff>135143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01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119920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8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50,191
49,387
229.15
36,554,327
35,509,625
357,199
15,606,040
27,954,030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9322</xdr:rowOff>
    </xdr:from>
    <xdr:to>
      <xdr:col>24</xdr:col>
      <xdr:colOff>63500</xdr:colOff>
      <xdr:row>37</xdr:row>
      <xdr:rowOff>17159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2972"/>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9082</xdr:rowOff>
    </xdr:from>
    <xdr:to>
      <xdr:col>19</xdr:col>
      <xdr:colOff>177800</xdr:colOff>
      <xdr:row>37</xdr:row>
      <xdr:rowOff>17159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52732"/>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9082</xdr:rowOff>
    </xdr:from>
    <xdr:to>
      <xdr:col>15</xdr:col>
      <xdr:colOff>50800</xdr:colOff>
      <xdr:row>37</xdr:row>
      <xdr:rowOff>52494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52732"/>
          <a:ext cx="889000" cy="4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52494</xdr:rowOff>
    </xdr:from>
    <xdr:to>
      <xdr:col>10</xdr:col>
      <xdr:colOff>114300</xdr:colOff>
      <xdr:row>37</xdr:row>
      <xdr:rowOff>166620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6144"/>
          <a:ext cx="889000" cy="1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129972</xdr:rowOff>
    </xdr:from>
    <xdr:to>
      <xdr:col>24</xdr:col>
      <xdr:colOff>114300</xdr:colOff>
      <xdr:row>37</xdr:row>
      <xdr:rowOff>60122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108399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137809</xdr:rowOff>
    </xdr:from>
    <xdr:to>
      <xdr:col>20</xdr:col>
      <xdr:colOff>38100</xdr:colOff>
      <xdr:row>37</xdr:row>
      <xdr:rowOff>67959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59086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0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129732</xdr:rowOff>
    </xdr:from>
    <xdr:to>
      <xdr:col>15</xdr:col>
      <xdr:colOff>101600</xdr:colOff>
      <xdr:row>37</xdr:row>
      <xdr:rowOff>59882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51009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9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1694</xdr:rowOff>
    </xdr:from>
    <xdr:to>
      <xdr:col>10</xdr:col>
      <xdr:colOff>165100</xdr:colOff>
      <xdr:row>37</xdr:row>
      <xdr:rowOff>103294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94421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115820</xdr:rowOff>
    </xdr:from>
    <xdr:to>
      <xdr:col>6</xdr:col>
      <xdr:colOff>38100</xdr:colOff>
      <xdr:row>38</xdr:row>
      <xdr:rowOff>45971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94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37097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12408</xdr:rowOff>
    </xdr:from>
    <xdr:to>
      <xdr:col>24</xdr:col>
      <xdr:colOff>63500</xdr:colOff>
      <xdr:row>58</xdr:row>
      <xdr:rowOff>34947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56508"/>
          <a:ext cx="8382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34947</xdr:rowOff>
    </xdr:from>
    <xdr:to>
      <xdr:col>19</xdr:col>
      <xdr:colOff>177800</xdr:colOff>
      <xdr:row>58</xdr:row>
      <xdr:rowOff>65270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9047"/>
          <a:ext cx="889000" cy="3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57888</xdr:rowOff>
    </xdr:from>
    <xdr:to>
      <xdr:col>15</xdr:col>
      <xdr:colOff>50800</xdr:colOff>
      <xdr:row>58</xdr:row>
      <xdr:rowOff>65270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01988"/>
          <a:ext cx="889000" cy="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57888</xdr:rowOff>
    </xdr:from>
    <xdr:to>
      <xdr:col>10</xdr:col>
      <xdr:colOff>114300</xdr:colOff>
      <xdr:row>58</xdr:row>
      <xdr:rowOff>81592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01988"/>
          <a:ext cx="889000" cy="2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133058</xdr:rowOff>
    </xdr:from>
    <xdr:to>
      <xdr:col>24</xdr:col>
      <xdr:colOff>114300</xdr:colOff>
      <xdr:row>58</xdr:row>
      <xdr:rowOff>63208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92435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155597</xdr:rowOff>
    </xdr:from>
    <xdr:to>
      <xdr:col>20</xdr:col>
      <xdr:colOff>38100</xdr:colOff>
      <xdr:row>58</xdr:row>
      <xdr:rowOff>85747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76874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2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14470</xdr:rowOff>
    </xdr:from>
    <xdr:to>
      <xdr:col>15</xdr:col>
      <xdr:colOff>101600</xdr:colOff>
      <xdr:row>58</xdr:row>
      <xdr:rowOff>116070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107197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5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7088</xdr:rowOff>
    </xdr:from>
    <xdr:to>
      <xdr:col>10</xdr:col>
      <xdr:colOff>165100</xdr:colOff>
      <xdr:row>58</xdr:row>
      <xdr:rowOff>108688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99815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4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30792</xdr:rowOff>
    </xdr:from>
    <xdr:to>
      <xdr:col>6</xdr:col>
      <xdr:colOff>38100</xdr:colOff>
      <xdr:row>58</xdr:row>
      <xdr:rowOff>132392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123519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41478</xdr:rowOff>
    </xdr:from>
    <xdr:to>
      <xdr:col>24</xdr:col>
      <xdr:colOff>63500</xdr:colOff>
      <xdr:row>76</xdr:row>
      <xdr:rowOff>87007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071678"/>
          <a:ext cx="838200" cy="4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79178</xdr:rowOff>
    </xdr:from>
    <xdr:to>
      <xdr:col>19</xdr:col>
      <xdr:colOff>177800</xdr:colOff>
      <xdr:row>76</xdr:row>
      <xdr:rowOff>87007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109378"/>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79178</xdr:rowOff>
    </xdr:from>
    <xdr:to>
      <xdr:col>15</xdr:col>
      <xdr:colOff>50800</xdr:colOff>
      <xdr:row>76</xdr:row>
      <xdr:rowOff>159035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09378"/>
          <a:ext cx="8890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141796</xdr:rowOff>
    </xdr:from>
    <xdr:to>
      <xdr:col>10</xdr:col>
      <xdr:colOff>114300</xdr:colOff>
      <xdr:row>76</xdr:row>
      <xdr:rowOff>159035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171996"/>
          <a:ext cx="889000" cy="1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162128</xdr:rowOff>
    </xdr:from>
    <xdr:to>
      <xdr:col>24</xdr:col>
      <xdr:colOff>114300</xdr:colOff>
      <xdr:row>76</xdr:row>
      <xdr:rowOff>92278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2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13555</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87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36207</xdr:rowOff>
    </xdr:from>
    <xdr:to>
      <xdr:col>20</xdr:col>
      <xdr:colOff>38100</xdr:colOff>
      <xdr:row>76</xdr:row>
      <xdr:rowOff>137807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154335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28378</xdr:rowOff>
    </xdr:from>
    <xdr:to>
      <xdr:col>15</xdr:col>
      <xdr:colOff>101600</xdr:colOff>
      <xdr:row>76</xdr:row>
      <xdr:rowOff>129978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146505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108235</xdr:rowOff>
    </xdr:from>
    <xdr:to>
      <xdr:col>10</xdr:col>
      <xdr:colOff>165100</xdr:colOff>
      <xdr:row>77</xdr:row>
      <xdr:rowOff>38385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54913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90996</xdr:rowOff>
    </xdr:from>
    <xdr:to>
      <xdr:col>6</xdr:col>
      <xdr:colOff>38100</xdr:colOff>
      <xdr:row>77</xdr:row>
      <xdr:rowOff>21146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37672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8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17376</xdr:rowOff>
    </xdr:from>
    <xdr:to>
      <xdr:col>24</xdr:col>
      <xdr:colOff>63500</xdr:colOff>
      <xdr:row>93</xdr:row>
      <xdr:rowOff>28325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5962226"/>
          <a:ext cx="8382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118638</xdr:rowOff>
    </xdr:from>
    <xdr:to>
      <xdr:col>19</xdr:col>
      <xdr:colOff>177800</xdr:colOff>
      <xdr:row>93</xdr:row>
      <xdr:rowOff>17376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892038"/>
          <a:ext cx="889000" cy="7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118638</xdr:rowOff>
    </xdr:from>
    <xdr:to>
      <xdr:col>15</xdr:col>
      <xdr:colOff>50800</xdr:colOff>
      <xdr:row>93</xdr:row>
      <xdr:rowOff>166080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892038"/>
          <a:ext cx="889000" cy="2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166080</xdr:rowOff>
    </xdr:from>
    <xdr:to>
      <xdr:col>10</xdr:col>
      <xdr:colOff>114300</xdr:colOff>
      <xdr:row>94</xdr:row>
      <xdr:rowOff>40594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10930"/>
          <a:ext cx="8890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148975</xdr:rowOff>
    </xdr:from>
    <xdr:to>
      <xdr:col>24</xdr:col>
      <xdr:colOff>114300</xdr:colOff>
      <xdr:row>93</xdr:row>
      <xdr:rowOff>79125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402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138026</xdr:rowOff>
    </xdr:from>
    <xdr:to>
      <xdr:col>20</xdr:col>
      <xdr:colOff>38100</xdr:colOff>
      <xdr:row>93</xdr:row>
      <xdr:rowOff>68176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9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84703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68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67838</xdr:rowOff>
    </xdr:from>
    <xdr:to>
      <xdr:col>15</xdr:col>
      <xdr:colOff>101600</xdr:colOff>
      <xdr:row>92</xdr:row>
      <xdr:rowOff>169438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14515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115280</xdr:rowOff>
    </xdr:from>
    <xdr:to>
      <xdr:col>10</xdr:col>
      <xdr:colOff>165100</xdr:colOff>
      <xdr:row>94</xdr:row>
      <xdr:rowOff>45430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0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61957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8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161244</xdr:rowOff>
    </xdr:from>
    <xdr:to>
      <xdr:col>6</xdr:col>
      <xdr:colOff>38100</xdr:colOff>
      <xdr:row>94</xdr:row>
      <xdr:rowOff>91394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10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107921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88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84927</xdr:rowOff>
    </xdr:from>
    <xdr:to>
      <xdr:col>55</xdr:col>
      <xdr:colOff>0</xdr:colOff>
      <xdr:row>37</xdr:row>
      <xdr:rowOff>151797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28577"/>
          <a:ext cx="838200" cy="6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112599</xdr:rowOff>
    </xdr:from>
    <xdr:to>
      <xdr:col>50</xdr:col>
      <xdr:colOff>114300</xdr:colOff>
      <xdr:row>37</xdr:row>
      <xdr:rowOff>151797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56249"/>
          <a:ext cx="889000" cy="3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164636</xdr:rowOff>
    </xdr:from>
    <xdr:to>
      <xdr:col>45</xdr:col>
      <xdr:colOff>177800</xdr:colOff>
      <xdr:row>37</xdr:row>
      <xdr:rowOff>112599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65386"/>
          <a:ext cx="889000" cy="29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164636</xdr:rowOff>
    </xdr:from>
    <xdr:to>
      <xdr:col>41</xdr:col>
      <xdr:colOff>50800</xdr:colOff>
      <xdr:row>38</xdr:row>
      <xdr:rowOff>62311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65386"/>
          <a:ext cx="889000" cy="4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34127</xdr:rowOff>
    </xdr:from>
    <xdr:to>
      <xdr:col>55</xdr:col>
      <xdr:colOff>50800</xdr:colOff>
      <xdr:row>37</xdr:row>
      <xdr:rowOff>135727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12554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5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100997</xdr:rowOff>
    </xdr:from>
    <xdr:to>
      <xdr:col>50</xdr:col>
      <xdr:colOff>165100</xdr:colOff>
      <xdr:row>38</xdr:row>
      <xdr:rowOff>31147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22274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61799</xdr:rowOff>
    </xdr:from>
    <xdr:to>
      <xdr:col>46</xdr:col>
      <xdr:colOff>38100</xdr:colOff>
      <xdr:row>37</xdr:row>
      <xdr:rowOff>163399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154526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9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113836</xdr:rowOff>
    </xdr:from>
    <xdr:to>
      <xdr:col>41</xdr:col>
      <xdr:colOff>101600</xdr:colOff>
      <xdr:row>36</xdr:row>
      <xdr:rowOff>43986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35113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0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11511</xdr:rowOff>
    </xdr:from>
    <xdr:to>
      <xdr:col>36</xdr:col>
      <xdr:colOff>165100</xdr:colOff>
      <xdr:row>38</xdr:row>
      <xdr:rowOff>113111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104238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95361</xdr:rowOff>
    </xdr:from>
    <xdr:to>
      <xdr:col>55</xdr:col>
      <xdr:colOff>0</xdr:colOff>
      <xdr:row>57</xdr:row>
      <xdr:rowOff>100481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68011"/>
          <a:ext cx="8382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101243</xdr:rowOff>
    </xdr:from>
    <xdr:to>
      <xdr:col>50</xdr:col>
      <xdr:colOff>114300</xdr:colOff>
      <xdr:row>57</xdr:row>
      <xdr:rowOff>100481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30993"/>
          <a:ext cx="889000" cy="3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101243</xdr:rowOff>
    </xdr:from>
    <xdr:to>
      <xdr:col>45</xdr:col>
      <xdr:colOff>177800</xdr:colOff>
      <xdr:row>56</xdr:row>
      <xdr:rowOff>121039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30993"/>
          <a:ext cx="889000" cy="19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121039</xdr:rowOff>
    </xdr:from>
    <xdr:to>
      <xdr:col>41</xdr:col>
      <xdr:colOff>50800</xdr:colOff>
      <xdr:row>57</xdr:row>
      <xdr:rowOff>53445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22239"/>
          <a:ext cx="889000" cy="10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44561</xdr:rowOff>
    </xdr:from>
    <xdr:to>
      <xdr:col>55</xdr:col>
      <xdr:colOff>50800</xdr:colOff>
      <xdr:row>57</xdr:row>
      <xdr:rowOff>146161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67438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49681</xdr:rowOff>
    </xdr:from>
    <xdr:to>
      <xdr:col>50</xdr:col>
      <xdr:colOff>165100</xdr:colOff>
      <xdr:row>57</xdr:row>
      <xdr:rowOff>151281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167808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59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50443</xdr:rowOff>
    </xdr:from>
    <xdr:to>
      <xdr:col>46</xdr:col>
      <xdr:colOff>38100</xdr:colOff>
      <xdr:row>55</xdr:row>
      <xdr:rowOff>152043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168570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5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70239</xdr:rowOff>
    </xdr:from>
    <xdr:to>
      <xdr:col>41</xdr:col>
      <xdr:colOff>101600</xdr:colOff>
      <xdr:row>57</xdr:row>
      <xdr:rowOff>389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16916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4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2645</xdr:rowOff>
    </xdr:from>
    <xdr:to>
      <xdr:col>36</xdr:col>
      <xdr:colOff>165100</xdr:colOff>
      <xdr:row>57</xdr:row>
      <xdr:rowOff>104245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120772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5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135498</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479898"/>
          <a:ext cx="1270" cy="1163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82175</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2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135498</xdr:rowOff>
    </xdr:from>
    <xdr:to>
      <xdr:col>55</xdr:col>
      <xdr:colOff>88900</xdr:colOff>
      <xdr:row>72</xdr:row>
      <xdr:rowOff>135498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4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164835</xdr:rowOff>
    </xdr:from>
    <xdr:to>
      <xdr:col>55</xdr:col>
      <xdr:colOff>0</xdr:colOff>
      <xdr:row>77</xdr:row>
      <xdr:rowOff>14188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95035"/>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162250</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63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12373</xdr:rowOff>
    </xdr:from>
    <xdr:to>
      <xdr:col>55</xdr:col>
      <xdr:colOff>50800</xdr:colOff>
      <xdr:row>78</xdr:row>
      <xdr:rowOff>113973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60430</xdr:rowOff>
    </xdr:from>
    <xdr:to>
      <xdr:col>50</xdr:col>
      <xdr:colOff>114300</xdr:colOff>
      <xdr:row>77</xdr:row>
      <xdr:rowOff>14188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919180"/>
          <a:ext cx="889000" cy="29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18154</xdr:rowOff>
    </xdr:from>
    <xdr:to>
      <xdr:col>50</xdr:col>
      <xdr:colOff>165100</xdr:colOff>
      <xdr:row>78</xdr:row>
      <xdr:rowOff>119754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110881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78250</xdr:rowOff>
    </xdr:from>
    <xdr:to>
      <xdr:col>45</xdr:col>
      <xdr:colOff>177800</xdr:colOff>
      <xdr:row>75</xdr:row>
      <xdr:rowOff>60430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079750"/>
          <a:ext cx="889000" cy="83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122472</xdr:rowOff>
    </xdr:from>
    <xdr:to>
      <xdr:col>46</xdr:col>
      <xdr:colOff>38100</xdr:colOff>
      <xdr:row>78</xdr:row>
      <xdr:rowOff>52622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43749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78250</xdr:rowOff>
    </xdr:from>
    <xdr:to>
      <xdr:col>41</xdr:col>
      <xdr:colOff>50800</xdr:colOff>
      <xdr:row>73</xdr:row>
      <xdr:rowOff>87743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079750"/>
          <a:ext cx="889000" cy="52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99654</xdr:rowOff>
    </xdr:from>
    <xdr:to>
      <xdr:col>41</xdr:col>
      <xdr:colOff>101600</xdr:colOff>
      <xdr:row>78</xdr:row>
      <xdr:rowOff>29804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107820</xdr:rowOff>
    </xdr:from>
    <xdr:to>
      <xdr:col>36</xdr:col>
      <xdr:colOff>165100</xdr:colOff>
      <xdr:row>78</xdr:row>
      <xdr:rowOff>37970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29097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114035</xdr:rowOff>
    </xdr:from>
    <xdr:to>
      <xdr:col>55</xdr:col>
      <xdr:colOff>50800</xdr:colOff>
      <xdr:row>77</xdr:row>
      <xdr:rowOff>44185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136912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134838</xdr:rowOff>
    </xdr:from>
    <xdr:to>
      <xdr:col>50</xdr:col>
      <xdr:colOff>165100</xdr:colOff>
      <xdr:row>77</xdr:row>
      <xdr:rowOff>64988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81515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4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9630</xdr:rowOff>
    </xdr:from>
    <xdr:to>
      <xdr:col>46</xdr:col>
      <xdr:colOff>38100</xdr:colOff>
      <xdr:row>75</xdr:row>
      <xdr:rowOff>111230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8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127757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64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27450</xdr:rowOff>
    </xdr:from>
    <xdr:to>
      <xdr:col>41</xdr:col>
      <xdr:colOff>101600</xdr:colOff>
      <xdr:row>70</xdr:row>
      <xdr:rowOff>129050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145577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18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36943</xdr:rowOff>
    </xdr:from>
    <xdr:to>
      <xdr:col>36</xdr:col>
      <xdr:colOff>165100</xdr:colOff>
      <xdr:row>73</xdr:row>
      <xdr:rowOff>138543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5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155070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32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32404</xdr:rowOff>
    </xdr:from>
    <xdr:to>
      <xdr:col>55</xdr:col>
      <xdr:colOff>0</xdr:colOff>
      <xdr:row>98</xdr:row>
      <xdr:rowOff>44245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34504"/>
          <a:ext cx="8382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151583</xdr:rowOff>
    </xdr:from>
    <xdr:to>
      <xdr:col>50</xdr:col>
      <xdr:colOff>114300</xdr:colOff>
      <xdr:row>98</xdr:row>
      <xdr:rowOff>44245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10783"/>
          <a:ext cx="889000" cy="23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151583</xdr:rowOff>
    </xdr:from>
    <xdr:to>
      <xdr:col>45</xdr:col>
      <xdr:colOff>177800</xdr:colOff>
      <xdr:row>98</xdr:row>
      <xdr:rowOff>122180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10783"/>
          <a:ext cx="889000" cy="31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115312</xdr:rowOff>
    </xdr:from>
    <xdr:to>
      <xdr:col>41</xdr:col>
      <xdr:colOff>50800</xdr:colOff>
      <xdr:row>98</xdr:row>
      <xdr:rowOff>122180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17412"/>
          <a:ext cx="8890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153054</xdr:rowOff>
    </xdr:from>
    <xdr:to>
      <xdr:col>55</xdr:col>
      <xdr:colOff>50800</xdr:colOff>
      <xdr:row>98</xdr:row>
      <xdr:rowOff>83204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164895</xdr:rowOff>
    </xdr:from>
    <xdr:to>
      <xdr:col>50</xdr:col>
      <xdr:colOff>165100</xdr:colOff>
      <xdr:row>98</xdr:row>
      <xdr:rowOff>95045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86172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8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100783</xdr:rowOff>
    </xdr:from>
    <xdr:to>
      <xdr:col>46</xdr:col>
      <xdr:colOff>38100</xdr:colOff>
      <xdr:row>97</xdr:row>
      <xdr:rowOff>30933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47460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71380</xdr:rowOff>
    </xdr:from>
    <xdr:to>
      <xdr:col>41</xdr:col>
      <xdr:colOff>101600</xdr:colOff>
      <xdr:row>99</xdr:row>
      <xdr:rowOff>1530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164107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64512</xdr:rowOff>
    </xdr:from>
    <xdr:to>
      <xdr:col>36</xdr:col>
      <xdr:colOff>165100</xdr:colOff>
      <xdr:row>98</xdr:row>
      <xdr:rowOff>166112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157239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43007</xdr:rowOff>
    </xdr:from>
    <xdr:to>
      <xdr:col>85</xdr:col>
      <xdr:colOff>127000</xdr:colOff>
      <xdr:row>78</xdr:row>
      <xdr:rowOff>44284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16107"/>
          <a:ext cx="8382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44284</xdr:rowOff>
    </xdr:from>
    <xdr:to>
      <xdr:col>81</xdr:col>
      <xdr:colOff>50800</xdr:colOff>
      <xdr:row>78</xdr:row>
      <xdr:rowOff>46244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1738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42630</xdr:rowOff>
    </xdr:from>
    <xdr:to>
      <xdr:col>76</xdr:col>
      <xdr:colOff>114300</xdr:colOff>
      <xdr:row>78</xdr:row>
      <xdr:rowOff>46244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15730"/>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42630</xdr:rowOff>
    </xdr:from>
    <xdr:to>
      <xdr:col>71</xdr:col>
      <xdr:colOff>177800</xdr:colOff>
      <xdr:row>78</xdr:row>
      <xdr:rowOff>45853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15730"/>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163657</xdr:rowOff>
    </xdr:from>
    <xdr:to>
      <xdr:col>85</xdr:col>
      <xdr:colOff>177800</xdr:colOff>
      <xdr:row>78</xdr:row>
      <xdr:rowOff>93807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78584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8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164934</xdr:rowOff>
    </xdr:from>
    <xdr:to>
      <xdr:col>81</xdr:col>
      <xdr:colOff>101600</xdr:colOff>
      <xdr:row>78</xdr:row>
      <xdr:rowOff>95084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6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86211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5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166894</xdr:rowOff>
    </xdr:from>
    <xdr:to>
      <xdr:col>76</xdr:col>
      <xdr:colOff>165100</xdr:colOff>
      <xdr:row>78</xdr:row>
      <xdr:rowOff>97044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88171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6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163280</xdr:rowOff>
    </xdr:from>
    <xdr:to>
      <xdr:col>72</xdr:col>
      <xdr:colOff>38100</xdr:colOff>
      <xdr:row>78</xdr:row>
      <xdr:rowOff>93430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84557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166503</xdr:rowOff>
    </xdr:from>
    <xdr:to>
      <xdr:col>67</xdr:col>
      <xdr:colOff>101600</xdr:colOff>
      <xdr:row>78</xdr:row>
      <xdr:rowOff>96653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87780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6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28127</xdr:rowOff>
    </xdr:from>
    <xdr:to>
      <xdr:col>85</xdr:col>
      <xdr:colOff>127000</xdr:colOff>
      <xdr:row>98</xdr:row>
      <xdr:rowOff>69866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0227"/>
          <a:ext cx="838200" cy="4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28127</xdr:rowOff>
    </xdr:from>
    <xdr:to>
      <xdr:col>81</xdr:col>
      <xdr:colOff>50800</xdr:colOff>
      <xdr:row>98</xdr:row>
      <xdr:rowOff>110575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30227"/>
          <a:ext cx="889000" cy="8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110575</xdr:rowOff>
    </xdr:from>
    <xdr:to>
      <xdr:col>76</xdr:col>
      <xdr:colOff>114300</xdr:colOff>
      <xdr:row>98</xdr:row>
      <xdr:rowOff>117458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12675"/>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108610</xdr:rowOff>
    </xdr:from>
    <xdr:to>
      <xdr:col>71</xdr:col>
      <xdr:colOff>177800</xdr:colOff>
      <xdr:row>98</xdr:row>
      <xdr:rowOff>117458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10710"/>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19066</xdr:rowOff>
    </xdr:from>
    <xdr:to>
      <xdr:col>85</xdr:col>
      <xdr:colOff>177800</xdr:colOff>
      <xdr:row>98</xdr:row>
      <xdr:rowOff>120666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2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148777</xdr:rowOff>
    </xdr:from>
    <xdr:to>
      <xdr:col>81</xdr:col>
      <xdr:colOff>101600</xdr:colOff>
      <xdr:row>98</xdr:row>
      <xdr:rowOff>78927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95454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59775</xdr:rowOff>
    </xdr:from>
    <xdr:to>
      <xdr:col>76</xdr:col>
      <xdr:colOff>165100</xdr:colOff>
      <xdr:row>98</xdr:row>
      <xdr:rowOff>161375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152502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66658</xdr:rowOff>
    </xdr:from>
    <xdr:to>
      <xdr:col>72</xdr:col>
      <xdr:colOff>38100</xdr:colOff>
      <xdr:row>98</xdr:row>
      <xdr:rowOff>168258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159385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6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57810</xdr:rowOff>
    </xdr:from>
    <xdr:to>
      <xdr:col>67</xdr:col>
      <xdr:colOff>101600</xdr:colOff>
      <xdr:row>98</xdr:row>
      <xdr:rowOff>159410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150537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5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132888</xdr:rowOff>
    </xdr:from>
    <xdr:to>
      <xdr:col>116</xdr:col>
      <xdr:colOff>63500</xdr:colOff>
      <xdr:row>58</xdr:row>
      <xdr:rowOff>133322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76988"/>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132888</xdr:rowOff>
    </xdr:from>
    <xdr:to>
      <xdr:col>111</xdr:col>
      <xdr:colOff>177800</xdr:colOff>
      <xdr:row>58</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6988"/>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134008</xdr:rowOff>
    </xdr:from>
    <xdr:to>
      <xdr:col>107</xdr:col>
      <xdr:colOff>50800</xdr:colOff>
      <xdr:row>58</xdr:row>
      <xdr:rowOff>134328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7810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132019</xdr:rowOff>
    </xdr:from>
    <xdr:to>
      <xdr:col>102</xdr:col>
      <xdr:colOff>114300</xdr:colOff>
      <xdr:row>58</xdr:row>
      <xdr:rowOff>134008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76119"/>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82522</xdr:rowOff>
    </xdr:from>
    <xdr:to>
      <xdr:col>116</xdr:col>
      <xdr:colOff>114300</xdr:colOff>
      <xdr:row>59</xdr:row>
      <xdr:rowOff>12672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168899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1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82088</xdr:rowOff>
    </xdr:from>
    <xdr:to>
      <xdr:col>112</xdr:col>
      <xdr:colOff>38100</xdr:colOff>
      <xdr:row>59</xdr:row>
      <xdr:rowOff>12238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3365</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1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83528</xdr:rowOff>
    </xdr:from>
    <xdr:to>
      <xdr:col>107</xdr:col>
      <xdr:colOff>101600</xdr:colOff>
      <xdr:row>59</xdr:row>
      <xdr:rowOff>13678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4805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2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83208</xdr:rowOff>
    </xdr:from>
    <xdr:to>
      <xdr:col>102</xdr:col>
      <xdr:colOff>165100</xdr:colOff>
      <xdr:row>59</xdr:row>
      <xdr:rowOff>13358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4485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20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81219</xdr:rowOff>
    </xdr:from>
    <xdr:to>
      <xdr:col>98</xdr:col>
      <xdr:colOff>38100</xdr:colOff>
      <xdr:row>59</xdr:row>
      <xdr:rowOff>11369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2496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18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90957</xdr:rowOff>
    </xdr:from>
    <xdr:to>
      <xdr:col>116</xdr:col>
      <xdr:colOff>63500</xdr:colOff>
      <xdr:row>78</xdr:row>
      <xdr:rowOff>91808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464057"/>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90957</xdr:rowOff>
    </xdr:from>
    <xdr:to>
      <xdr:col>111</xdr:col>
      <xdr:colOff>177800</xdr:colOff>
      <xdr:row>78</xdr:row>
      <xdr:rowOff>112064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464057"/>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112064</xdr:rowOff>
    </xdr:from>
    <xdr:to>
      <xdr:col>107</xdr:col>
      <xdr:colOff>50800</xdr:colOff>
      <xdr:row>78</xdr:row>
      <xdr:rowOff>123520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485164"/>
          <a:ext cx="8890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123520</xdr:rowOff>
    </xdr:from>
    <xdr:to>
      <xdr:col>102</xdr:col>
      <xdr:colOff>114300</xdr:colOff>
      <xdr:row>78</xdr:row>
      <xdr:rowOff>139573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496620"/>
          <a:ext cx="889000" cy="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41008</xdr:rowOff>
    </xdr:from>
    <xdr:to>
      <xdr:col>116</xdr:col>
      <xdr:colOff>114300</xdr:colOff>
      <xdr:row>78</xdr:row>
      <xdr:rowOff>142608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127385</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32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40157</xdr:rowOff>
    </xdr:from>
    <xdr:to>
      <xdr:col>112</xdr:col>
      <xdr:colOff>38100</xdr:colOff>
      <xdr:row>78</xdr:row>
      <xdr:rowOff>141757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4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132884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5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61264</xdr:rowOff>
    </xdr:from>
    <xdr:to>
      <xdr:col>107</xdr:col>
      <xdr:colOff>101600</xdr:colOff>
      <xdr:row>78</xdr:row>
      <xdr:rowOff>162864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153991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5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72720</xdr:rowOff>
    </xdr:from>
    <xdr:to>
      <xdr:col>102</xdr:col>
      <xdr:colOff>165100</xdr:colOff>
      <xdr:row>79</xdr:row>
      <xdr:rowOff>2870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4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165447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53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88773</xdr:rowOff>
    </xdr:from>
    <xdr:to>
      <xdr:col>98</xdr:col>
      <xdr:colOff>38100</xdr:colOff>
      <xdr:row>79</xdr:row>
      <xdr:rowOff>18923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4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10050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5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性質別歳出の住民一人当たりのコストは、概ね類似団体平均値を下回っている。しかしながら、普通建設事業費、維持補修費、扶助費については上回っている状況である。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普通建設事業費については、前年度と比較し</a:t>
          </a:r>
          <a:r>
            <a:rPr kumimoji="1" lang="en-US" altLang="ja-JP" sz="1100">
              <a:solidFill>
                <a:schemeClr val="dk1"/>
              </a:solidFill>
              <a:effectLst/>
              <a:latin typeface="+mn-lt"/>
              <a:ea typeface="+mn-ea"/>
              <a:cs typeface="+mn-cs"/>
            </a:rPr>
            <a:t>7,091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廃棄物処理施設の更新工事</a:t>
          </a:r>
          <a:r>
            <a:rPr kumimoji="1" lang="ja-JP" altLang="en-US" sz="1100">
              <a:solidFill>
                <a:schemeClr val="dk1"/>
              </a:solidFill>
              <a:effectLst/>
              <a:latin typeface="+mn-lt"/>
              <a:ea typeface="+mn-ea"/>
              <a:cs typeface="+mn-cs"/>
            </a:rPr>
            <a:t>や学校施設等の改修工事を実施したことが要因である。今後も老朽化した公共施設の改修等が</a:t>
          </a:r>
          <a:r>
            <a:rPr kumimoji="1" lang="ja-JP" altLang="ja-JP" sz="1100">
              <a:solidFill>
                <a:schemeClr val="dk1"/>
              </a:solidFill>
              <a:effectLst/>
              <a:latin typeface="+mn-lt"/>
              <a:ea typeface="+mn-ea"/>
              <a:cs typeface="+mn-cs"/>
            </a:rPr>
            <a:t>予定されているため一人当たりコストが上がる見込みである。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このため、公共施設等総合管理計画等に基づき、事業の取捨選択を行いながら事業費の減少を目指したい。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1,437</a:t>
          </a:r>
          <a:r>
            <a:rPr kumimoji="1" lang="ja-JP" altLang="ja-JP" sz="1100">
              <a:solidFill>
                <a:schemeClr val="dk1"/>
              </a:solidFill>
              <a:effectLst/>
              <a:latin typeface="+mn-lt"/>
              <a:ea typeface="+mn-ea"/>
              <a:cs typeface="+mn-cs"/>
            </a:rPr>
            <a:t>円の減となっている</a:t>
          </a:r>
          <a:r>
            <a:rPr kumimoji="1" lang="ja-JP" altLang="en-US" sz="1100">
              <a:solidFill>
                <a:schemeClr val="dk1"/>
              </a:solidFill>
              <a:effectLst/>
              <a:latin typeface="+mn-lt"/>
              <a:ea typeface="+mn-ea"/>
              <a:cs typeface="+mn-cs"/>
            </a:rPr>
            <a:t>がほぼ横ばいである。これまでどおり</a:t>
          </a:r>
          <a:r>
            <a:rPr kumimoji="1" lang="ja-JP" altLang="ja-JP" sz="1100">
              <a:solidFill>
                <a:schemeClr val="dk1"/>
              </a:solidFill>
              <a:effectLst/>
              <a:latin typeface="+mn-lt"/>
              <a:ea typeface="+mn-ea"/>
              <a:cs typeface="+mn-cs"/>
            </a:rPr>
            <a:t>類似団体平均と比較すると依然として高い数値となって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今後も児童福祉費や社会福祉費は増加していくものとみられる。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50,191
49,387
229.15
36,554,327
35,509,625
357,199
15,606,040
27,954,030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148844</xdr:rowOff>
    </xdr:from>
    <xdr:to>
      <xdr:col>24</xdr:col>
      <xdr:colOff>63500</xdr:colOff>
      <xdr:row>35</xdr:row>
      <xdr:rowOff>153416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959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148844</xdr:rowOff>
    </xdr:from>
    <xdr:to>
      <xdr:col>19</xdr:col>
      <xdr:colOff>177800</xdr:colOff>
      <xdr:row>36</xdr:row>
      <xdr:rowOff>30353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9594"/>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24447</xdr:rowOff>
    </xdr:from>
    <xdr:to>
      <xdr:col>15</xdr:col>
      <xdr:colOff>50800</xdr:colOff>
      <xdr:row>36</xdr:row>
      <xdr:rowOff>30353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6647"/>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146939</xdr:rowOff>
    </xdr:from>
    <xdr:to>
      <xdr:col>10</xdr:col>
      <xdr:colOff>114300</xdr:colOff>
      <xdr:row>36</xdr:row>
      <xdr:rowOff>24447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7689"/>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102616</xdr:rowOff>
    </xdr:from>
    <xdr:to>
      <xdr:col>24</xdr:col>
      <xdr:colOff>114300</xdr:colOff>
      <xdr:row>36</xdr:row>
      <xdr:rowOff>32766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81043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98044</xdr:rowOff>
    </xdr:from>
    <xdr:to>
      <xdr:col>20</xdr:col>
      <xdr:colOff>38100</xdr:colOff>
      <xdr:row>36</xdr:row>
      <xdr:rowOff>28194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19321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151003</xdr:rowOff>
    </xdr:from>
    <xdr:to>
      <xdr:col>15</xdr:col>
      <xdr:colOff>101600</xdr:colOff>
      <xdr:row>36</xdr:row>
      <xdr:rowOff>81153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72280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145097</xdr:rowOff>
    </xdr:from>
    <xdr:to>
      <xdr:col>10</xdr:col>
      <xdr:colOff>165100</xdr:colOff>
      <xdr:row>36</xdr:row>
      <xdr:rowOff>75247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66374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96139</xdr:rowOff>
    </xdr:from>
    <xdr:to>
      <xdr:col>6</xdr:col>
      <xdr:colOff>38100</xdr:colOff>
      <xdr:row>36</xdr:row>
      <xdr:rowOff>26289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17416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80251</xdr:rowOff>
    </xdr:from>
    <xdr:to>
      <xdr:col>24</xdr:col>
      <xdr:colOff>63500</xdr:colOff>
      <xdr:row>58</xdr:row>
      <xdr:rowOff>93849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24351"/>
          <a:ext cx="838200" cy="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18359</xdr:rowOff>
    </xdr:from>
    <xdr:to>
      <xdr:col>19</xdr:col>
      <xdr:colOff>177800</xdr:colOff>
      <xdr:row>58</xdr:row>
      <xdr:rowOff>80251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2459"/>
          <a:ext cx="889000" cy="6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101978</xdr:rowOff>
    </xdr:from>
    <xdr:to>
      <xdr:col>15</xdr:col>
      <xdr:colOff>50800</xdr:colOff>
      <xdr:row>58</xdr:row>
      <xdr:rowOff>18359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4628"/>
          <a:ext cx="889000" cy="8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101978</xdr:rowOff>
    </xdr:from>
    <xdr:to>
      <xdr:col>10</xdr:col>
      <xdr:colOff>114300</xdr:colOff>
      <xdr:row>58</xdr:row>
      <xdr:rowOff>66894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4628"/>
          <a:ext cx="889000" cy="1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43049</xdr:rowOff>
    </xdr:from>
    <xdr:to>
      <xdr:col>24</xdr:col>
      <xdr:colOff>114300</xdr:colOff>
      <xdr:row>58</xdr:row>
      <xdr:rowOff>144649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29451</xdr:rowOff>
    </xdr:from>
    <xdr:to>
      <xdr:col>20</xdr:col>
      <xdr:colOff>38100</xdr:colOff>
      <xdr:row>58</xdr:row>
      <xdr:rowOff>131051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122178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139009</xdr:rowOff>
    </xdr:from>
    <xdr:to>
      <xdr:col>15</xdr:col>
      <xdr:colOff>101600</xdr:colOff>
      <xdr:row>58</xdr:row>
      <xdr:rowOff>69159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85686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51178</xdr:rowOff>
    </xdr:from>
    <xdr:to>
      <xdr:col>10</xdr:col>
      <xdr:colOff>165100</xdr:colOff>
      <xdr:row>57</xdr:row>
      <xdr:rowOff>152778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169305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16094</xdr:rowOff>
    </xdr:from>
    <xdr:to>
      <xdr:col>6</xdr:col>
      <xdr:colOff>38100</xdr:colOff>
      <xdr:row>58</xdr:row>
      <xdr:rowOff>117694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3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3308</xdr:rowOff>
    </xdr:from>
    <xdr:to>
      <xdr:col>24</xdr:col>
      <xdr:colOff>63500</xdr:colOff>
      <xdr:row>74</xdr:row>
      <xdr:rowOff>44470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90608"/>
          <a:ext cx="838200" cy="4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122537</xdr:rowOff>
    </xdr:from>
    <xdr:to>
      <xdr:col>19</xdr:col>
      <xdr:colOff>177800</xdr:colOff>
      <xdr:row>74</xdr:row>
      <xdr:rowOff>44470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38387"/>
          <a:ext cx="889000" cy="9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122537</xdr:rowOff>
    </xdr:from>
    <xdr:to>
      <xdr:col>15</xdr:col>
      <xdr:colOff>50800</xdr:colOff>
      <xdr:row>74</xdr:row>
      <xdr:rowOff>121243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38387"/>
          <a:ext cx="889000" cy="17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121243</xdr:rowOff>
    </xdr:from>
    <xdr:to>
      <xdr:col>10</xdr:col>
      <xdr:colOff>114300</xdr:colOff>
      <xdr:row>74</xdr:row>
      <xdr:rowOff>165788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08543"/>
          <a:ext cx="889000" cy="4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123958</xdr:rowOff>
    </xdr:from>
    <xdr:to>
      <xdr:col>24</xdr:col>
      <xdr:colOff>114300</xdr:colOff>
      <xdr:row>74</xdr:row>
      <xdr:rowOff>54108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146835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9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165120</xdr:rowOff>
    </xdr:from>
    <xdr:to>
      <xdr:col>20</xdr:col>
      <xdr:colOff>38100</xdr:colOff>
      <xdr:row>74</xdr:row>
      <xdr:rowOff>95270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111797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71737</xdr:rowOff>
    </xdr:from>
    <xdr:to>
      <xdr:col>15</xdr:col>
      <xdr:colOff>101600</xdr:colOff>
      <xdr:row>74</xdr:row>
      <xdr:rowOff>1887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8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18414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6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70443</xdr:rowOff>
    </xdr:from>
    <xdr:to>
      <xdr:col>10</xdr:col>
      <xdr:colOff>165100</xdr:colOff>
      <xdr:row>75</xdr:row>
      <xdr:rowOff>593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5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17120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3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114988</xdr:rowOff>
    </xdr:from>
    <xdr:to>
      <xdr:col>6</xdr:col>
      <xdr:colOff>38100</xdr:colOff>
      <xdr:row>75</xdr:row>
      <xdr:rowOff>45138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61665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7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40072</xdr:rowOff>
    </xdr:from>
    <xdr:to>
      <xdr:col>24</xdr:col>
      <xdr:colOff>63500</xdr:colOff>
      <xdr:row>97</xdr:row>
      <xdr:rowOff>122093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70722"/>
          <a:ext cx="838200" cy="8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61770</xdr:rowOff>
    </xdr:from>
    <xdr:to>
      <xdr:col>19</xdr:col>
      <xdr:colOff>177800</xdr:colOff>
      <xdr:row>97</xdr:row>
      <xdr:rowOff>122093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92420"/>
          <a:ext cx="889000" cy="6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61770</xdr:rowOff>
    </xdr:from>
    <xdr:to>
      <xdr:col>15</xdr:col>
      <xdr:colOff>50800</xdr:colOff>
      <xdr:row>97</xdr:row>
      <xdr:rowOff>144684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92420"/>
          <a:ext cx="889000" cy="8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144684</xdr:rowOff>
    </xdr:from>
    <xdr:to>
      <xdr:col>10</xdr:col>
      <xdr:colOff>114300</xdr:colOff>
      <xdr:row>98</xdr:row>
      <xdr:rowOff>13134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75334"/>
          <a:ext cx="889000" cy="3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160722</xdr:rowOff>
    </xdr:from>
    <xdr:to>
      <xdr:col>24</xdr:col>
      <xdr:colOff>114300</xdr:colOff>
      <xdr:row>97</xdr:row>
      <xdr:rowOff>90872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139149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71293</xdr:rowOff>
    </xdr:from>
    <xdr:to>
      <xdr:col>20</xdr:col>
      <xdr:colOff>38100</xdr:colOff>
      <xdr:row>98</xdr:row>
      <xdr:rowOff>1443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164020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10970</xdr:rowOff>
    </xdr:from>
    <xdr:to>
      <xdr:col>15</xdr:col>
      <xdr:colOff>101600</xdr:colOff>
      <xdr:row>97</xdr:row>
      <xdr:rowOff>112570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103697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3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93884</xdr:rowOff>
    </xdr:from>
    <xdr:to>
      <xdr:col>10</xdr:col>
      <xdr:colOff>165100</xdr:colOff>
      <xdr:row>98</xdr:row>
      <xdr:rowOff>24034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15161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1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133784</xdr:rowOff>
    </xdr:from>
    <xdr:to>
      <xdr:col>6</xdr:col>
      <xdr:colOff>38100</xdr:colOff>
      <xdr:row>98</xdr:row>
      <xdr:rowOff>63934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55061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30299</xdr:rowOff>
    </xdr:from>
    <xdr:to>
      <xdr:col>55</xdr:col>
      <xdr:colOff>0</xdr:colOff>
      <xdr:row>39</xdr:row>
      <xdr:rowOff>31278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16849"/>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30299</xdr:rowOff>
    </xdr:from>
    <xdr:to>
      <xdr:col>50</xdr:col>
      <xdr:colOff>114300</xdr:colOff>
      <xdr:row>39</xdr:row>
      <xdr:rowOff>30625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1684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30625</xdr:rowOff>
    </xdr:from>
    <xdr:to>
      <xdr:col>45</xdr:col>
      <xdr:colOff>177800</xdr:colOff>
      <xdr:row>39</xdr:row>
      <xdr:rowOff>30625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17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30625</xdr:rowOff>
    </xdr:from>
    <xdr:to>
      <xdr:col>41</xdr:col>
      <xdr:colOff>50800</xdr:colOff>
      <xdr:row>39</xdr:row>
      <xdr:rowOff>30625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17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151928</xdr:rowOff>
    </xdr:from>
    <xdr:to>
      <xdr:col>55</xdr:col>
      <xdr:colOff>50800</xdr:colOff>
      <xdr:row>39</xdr:row>
      <xdr:rowOff>82078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6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66855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1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150949</xdr:rowOff>
    </xdr:from>
    <xdr:to>
      <xdr:col>50</xdr:col>
      <xdr:colOff>165100</xdr:colOff>
      <xdr:row>39</xdr:row>
      <xdr:rowOff>81099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72226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8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151275</xdr:rowOff>
    </xdr:from>
    <xdr:to>
      <xdr:col>46</xdr:col>
      <xdr:colOff>38100</xdr:colOff>
      <xdr:row>39</xdr:row>
      <xdr:rowOff>81425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72552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151275</xdr:rowOff>
    </xdr:from>
    <xdr:to>
      <xdr:col>41</xdr:col>
      <xdr:colOff>101600</xdr:colOff>
      <xdr:row>39</xdr:row>
      <xdr:rowOff>81425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72552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151275</xdr:rowOff>
    </xdr:from>
    <xdr:to>
      <xdr:col>36</xdr:col>
      <xdr:colOff>165100</xdr:colOff>
      <xdr:row>39</xdr:row>
      <xdr:rowOff>81425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72552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49197</xdr:rowOff>
    </xdr:from>
    <xdr:to>
      <xdr:col>55</xdr:col>
      <xdr:colOff>0</xdr:colOff>
      <xdr:row>56</xdr:row>
      <xdr:rowOff>102827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50397"/>
          <a:ext cx="838200" cy="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58532</xdr:rowOff>
    </xdr:from>
    <xdr:to>
      <xdr:col>50</xdr:col>
      <xdr:colOff>114300</xdr:colOff>
      <xdr:row>56</xdr:row>
      <xdr:rowOff>102827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59732"/>
          <a:ext cx="889000" cy="4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58532</xdr:rowOff>
    </xdr:from>
    <xdr:to>
      <xdr:col>45</xdr:col>
      <xdr:colOff>177800</xdr:colOff>
      <xdr:row>56</xdr:row>
      <xdr:rowOff>164069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59732"/>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164069</xdr:rowOff>
    </xdr:from>
    <xdr:to>
      <xdr:col>41</xdr:col>
      <xdr:colOff>50800</xdr:colOff>
      <xdr:row>57</xdr:row>
      <xdr:rowOff>154719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65269"/>
          <a:ext cx="889000" cy="16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169847</xdr:rowOff>
    </xdr:from>
    <xdr:to>
      <xdr:col>55</xdr:col>
      <xdr:colOff>50800</xdr:colOff>
      <xdr:row>56</xdr:row>
      <xdr:rowOff>99997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21274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52027</xdr:rowOff>
    </xdr:from>
    <xdr:to>
      <xdr:col>50</xdr:col>
      <xdr:colOff>165100</xdr:colOff>
      <xdr:row>56</xdr:row>
      <xdr:rowOff>153627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170154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2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7732</xdr:rowOff>
    </xdr:from>
    <xdr:to>
      <xdr:col>46</xdr:col>
      <xdr:colOff>38100</xdr:colOff>
      <xdr:row>56</xdr:row>
      <xdr:rowOff>109332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125859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113269</xdr:rowOff>
    </xdr:from>
    <xdr:to>
      <xdr:col>41</xdr:col>
      <xdr:colOff>101600</xdr:colOff>
      <xdr:row>57</xdr:row>
      <xdr:rowOff>43419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1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59946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8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103919</xdr:rowOff>
    </xdr:from>
    <xdr:to>
      <xdr:col>36</xdr:col>
      <xdr:colOff>165100</xdr:colOff>
      <xdr:row>58</xdr:row>
      <xdr:rowOff>34069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7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25196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6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84415</xdr:rowOff>
    </xdr:from>
    <xdr:to>
      <xdr:col>55</xdr:col>
      <xdr:colOff>0</xdr:colOff>
      <xdr:row>78</xdr:row>
      <xdr:rowOff>110266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7515"/>
          <a:ext cx="838200" cy="2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84415</xdr:rowOff>
    </xdr:from>
    <xdr:to>
      <xdr:col>50</xdr:col>
      <xdr:colOff>114300</xdr:colOff>
      <xdr:row>78</xdr:row>
      <xdr:rowOff>88178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7515"/>
          <a:ext cx="889000" cy="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70050</xdr:rowOff>
    </xdr:from>
    <xdr:to>
      <xdr:col>45</xdr:col>
      <xdr:colOff>177800</xdr:colOff>
      <xdr:row>78</xdr:row>
      <xdr:rowOff>88178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43150"/>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70050</xdr:rowOff>
    </xdr:from>
    <xdr:to>
      <xdr:col>41</xdr:col>
      <xdr:colOff>50800</xdr:colOff>
      <xdr:row>78</xdr:row>
      <xdr:rowOff>96814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3150"/>
          <a:ext cx="889000" cy="2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59466</xdr:rowOff>
    </xdr:from>
    <xdr:to>
      <xdr:col>55</xdr:col>
      <xdr:colOff>50800</xdr:colOff>
      <xdr:row>78</xdr:row>
      <xdr:rowOff>161066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145843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33615</xdr:rowOff>
    </xdr:from>
    <xdr:to>
      <xdr:col>50</xdr:col>
      <xdr:colOff>165100</xdr:colOff>
      <xdr:row>78</xdr:row>
      <xdr:rowOff>135215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126342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37378</xdr:rowOff>
    </xdr:from>
    <xdr:to>
      <xdr:col>46</xdr:col>
      <xdr:colOff>38100</xdr:colOff>
      <xdr:row>78</xdr:row>
      <xdr:rowOff>138978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130105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19250</xdr:rowOff>
    </xdr:from>
    <xdr:to>
      <xdr:col>41</xdr:col>
      <xdr:colOff>101600</xdr:colOff>
      <xdr:row>78</xdr:row>
      <xdr:rowOff>120850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111977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46014</xdr:rowOff>
    </xdr:from>
    <xdr:to>
      <xdr:col>36</xdr:col>
      <xdr:colOff>165100</xdr:colOff>
      <xdr:row>78</xdr:row>
      <xdr:rowOff>147614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138741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90376</xdr:rowOff>
    </xdr:from>
    <xdr:to>
      <xdr:col>55</xdr:col>
      <xdr:colOff>0</xdr:colOff>
      <xdr:row>96</xdr:row>
      <xdr:rowOff>39832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78126"/>
          <a:ext cx="838200" cy="12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90376</xdr:rowOff>
    </xdr:from>
    <xdr:to>
      <xdr:col>50</xdr:col>
      <xdr:colOff>114300</xdr:colOff>
      <xdr:row>95</xdr:row>
      <xdr:rowOff>92242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78126"/>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92242</xdr:rowOff>
    </xdr:from>
    <xdr:to>
      <xdr:col>45</xdr:col>
      <xdr:colOff>177800</xdr:colOff>
      <xdr:row>96</xdr:row>
      <xdr:rowOff>85781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79992"/>
          <a:ext cx="889000" cy="16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85781</xdr:rowOff>
    </xdr:from>
    <xdr:to>
      <xdr:col>41</xdr:col>
      <xdr:colOff>50800</xdr:colOff>
      <xdr:row>96</xdr:row>
      <xdr:rowOff>144867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44981"/>
          <a:ext cx="889000" cy="5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160482</xdr:rowOff>
    </xdr:from>
    <xdr:to>
      <xdr:col>55</xdr:col>
      <xdr:colOff>50800</xdr:colOff>
      <xdr:row>96</xdr:row>
      <xdr:rowOff>90632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4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11909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9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39576</xdr:rowOff>
    </xdr:from>
    <xdr:to>
      <xdr:col>50</xdr:col>
      <xdr:colOff>165100</xdr:colOff>
      <xdr:row>95</xdr:row>
      <xdr:rowOff>141176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157703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41442</xdr:rowOff>
    </xdr:from>
    <xdr:to>
      <xdr:col>46</xdr:col>
      <xdr:colOff>38100</xdr:colOff>
      <xdr:row>95</xdr:row>
      <xdr:rowOff>143042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2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159569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0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34981</xdr:rowOff>
    </xdr:from>
    <xdr:to>
      <xdr:col>41</xdr:col>
      <xdr:colOff>101600</xdr:colOff>
      <xdr:row>96</xdr:row>
      <xdr:rowOff>136581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153108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94067</xdr:rowOff>
    </xdr:from>
    <xdr:to>
      <xdr:col>36</xdr:col>
      <xdr:colOff>165100</xdr:colOff>
      <xdr:row>97</xdr:row>
      <xdr:rowOff>24217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9741</xdr:rowOff>
    </xdr:from>
    <xdr:to>
      <xdr:col>85</xdr:col>
      <xdr:colOff>127000</xdr:colOff>
      <xdr:row>37</xdr:row>
      <xdr:rowOff>6860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81941"/>
          <a:ext cx="838200" cy="1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151359</xdr:rowOff>
    </xdr:from>
    <xdr:to>
      <xdr:col>81</xdr:col>
      <xdr:colOff>50800</xdr:colOff>
      <xdr:row>37</xdr:row>
      <xdr:rowOff>6860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323559"/>
          <a:ext cx="889000" cy="2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151359</xdr:rowOff>
    </xdr:from>
    <xdr:to>
      <xdr:col>76</xdr:col>
      <xdr:colOff>114300</xdr:colOff>
      <xdr:row>37</xdr:row>
      <xdr:rowOff>22131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23559"/>
          <a:ext cx="889000" cy="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22131</xdr:rowOff>
    </xdr:from>
    <xdr:to>
      <xdr:col>71</xdr:col>
      <xdr:colOff>177800</xdr:colOff>
      <xdr:row>37</xdr:row>
      <xdr:rowOff>31869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365781"/>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130391</xdr:rowOff>
    </xdr:from>
    <xdr:to>
      <xdr:col>85</xdr:col>
      <xdr:colOff>177800</xdr:colOff>
      <xdr:row>36</xdr:row>
      <xdr:rowOff>60541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3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108818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127510</xdr:rowOff>
    </xdr:from>
    <xdr:to>
      <xdr:col>81</xdr:col>
      <xdr:colOff>101600</xdr:colOff>
      <xdr:row>37</xdr:row>
      <xdr:rowOff>57660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48787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9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100559</xdr:rowOff>
    </xdr:from>
    <xdr:to>
      <xdr:col>76</xdr:col>
      <xdr:colOff>165100</xdr:colOff>
      <xdr:row>37</xdr:row>
      <xdr:rowOff>30709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21836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142781</xdr:rowOff>
    </xdr:from>
    <xdr:to>
      <xdr:col>72</xdr:col>
      <xdr:colOff>38100</xdr:colOff>
      <xdr:row>37</xdr:row>
      <xdr:rowOff>72931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64058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152519</xdr:rowOff>
    </xdr:from>
    <xdr:to>
      <xdr:col>67</xdr:col>
      <xdr:colOff>101600</xdr:colOff>
      <xdr:row>37</xdr:row>
      <xdr:rowOff>82669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73796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1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24838</xdr:rowOff>
    </xdr:from>
    <xdr:to>
      <xdr:col>85</xdr:col>
      <xdr:colOff>127000</xdr:colOff>
      <xdr:row>57</xdr:row>
      <xdr:rowOff>51588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97488"/>
          <a:ext cx="838200" cy="2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92229</xdr:rowOff>
    </xdr:from>
    <xdr:to>
      <xdr:col>81</xdr:col>
      <xdr:colOff>50800</xdr:colOff>
      <xdr:row>57</xdr:row>
      <xdr:rowOff>51588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93429"/>
          <a:ext cx="889000" cy="1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92229</xdr:rowOff>
    </xdr:from>
    <xdr:to>
      <xdr:col>76</xdr:col>
      <xdr:colOff>114300</xdr:colOff>
      <xdr:row>57</xdr:row>
      <xdr:rowOff>33707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93429"/>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33707</xdr:rowOff>
    </xdr:from>
    <xdr:to>
      <xdr:col>71</xdr:col>
      <xdr:colOff>177800</xdr:colOff>
      <xdr:row>57</xdr:row>
      <xdr:rowOff>116186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06357"/>
          <a:ext cx="889000" cy="8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145488</xdr:rowOff>
    </xdr:from>
    <xdr:to>
      <xdr:col>85</xdr:col>
      <xdr:colOff>177800</xdr:colOff>
      <xdr:row>57</xdr:row>
      <xdr:rowOff>75638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123915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2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788</xdr:rowOff>
    </xdr:from>
    <xdr:to>
      <xdr:col>81</xdr:col>
      <xdr:colOff>101600</xdr:colOff>
      <xdr:row>57</xdr:row>
      <xdr:rowOff>102388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93515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41429</xdr:rowOff>
    </xdr:from>
    <xdr:to>
      <xdr:col>76</xdr:col>
      <xdr:colOff>165100</xdr:colOff>
      <xdr:row>56</xdr:row>
      <xdr:rowOff>143029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159556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1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154357</xdr:rowOff>
    </xdr:from>
    <xdr:to>
      <xdr:col>72</xdr:col>
      <xdr:colOff>38100</xdr:colOff>
      <xdr:row>57</xdr:row>
      <xdr:rowOff>84507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75634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65386</xdr:rowOff>
    </xdr:from>
    <xdr:to>
      <xdr:col>67</xdr:col>
      <xdr:colOff>101600</xdr:colOff>
      <xdr:row>57</xdr:row>
      <xdr:rowOff>166986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158113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43007</xdr:rowOff>
    </xdr:from>
    <xdr:to>
      <xdr:col>85</xdr:col>
      <xdr:colOff>127000</xdr:colOff>
      <xdr:row>98</xdr:row>
      <xdr:rowOff>44284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45107"/>
          <a:ext cx="8382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44284</xdr:rowOff>
    </xdr:from>
    <xdr:to>
      <xdr:col>81</xdr:col>
      <xdr:colOff>50800</xdr:colOff>
      <xdr:row>98</xdr:row>
      <xdr:rowOff>46244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4638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42630</xdr:rowOff>
    </xdr:from>
    <xdr:to>
      <xdr:col>76</xdr:col>
      <xdr:colOff>114300</xdr:colOff>
      <xdr:row>98</xdr:row>
      <xdr:rowOff>46244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844730"/>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42630</xdr:rowOff>
    </xdr:from>
    <xdr:to>
      <xdr:col>71</xdr:col>
      <xdr:colOff>177800</xdr:colOff>
      <xdr:row>98</xdr:row>
      <xdr:rowOff>45853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44730"/>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163657</xdr:rowOff>
    </xdr:from>
    <xdr:to>
      <xdr:col>85</xdr:col>
      <xdr:colOff>177800</xdr:colOff>
      <xdr:row>98</xdr:row>
      <xdr:rowOff>93807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78584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70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164934</xdr:rowOff>
    </xdr:from>
    <xdr:to>
      <xdr:col>81</xdr:col>
      <xdr:colOff>101600</xdr:colOff>
      <xdr:row>98</xdr:row>
      <xdr:rowOff>95084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86211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8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166894</xdr:rowOff>
    </xdr:from>
    <xdr:to>
      <xdr:col>76</xdr:col>
      <xdr:colOff>165100</xdr:colOff>
      <xdr:row>98</xdr:row>
      <xdr:rowOff>97044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9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88171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9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163280</xdr:rowOff>
    </xdr:from>
    <xdr:to>
      <xdr:col>72</xdr:col>
      <xdr:colOff>38100</xdr:colOff>
      <xdr:row>98</xdr:row>
      <xdr:rowOff>93430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84557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166503</xdr:rowOff>
    </xdr:from>
    <xdr:to>
      <xdr:col>67</xdr:col>
      <xdr:colOff>101600</xdr:colOff>
      <xdr:row>98</xdr:row>
      <xdr:rowOff>96653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9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87780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8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目的別歳出経費の住民一人当たりのコストは概ね類似団体平均値と近い数値で推移している。</a:t>
          </a:r>
          <a:r>
            <a:rPr kumimoji="1" lang="en-US" altLang="ja-JP" sz="1100">
              <a:solidFill>
                <a:schemeClr val="dk1"/>
              </a:solidFill>
              <a:effectLst/>
              <a:latin typeface="+mn-lt"/>
              <a:ea typeface="+mn-ea"/>
              <a:cs typeface="+mn-cs"/>
            </a:rPr>
            <a:t>    </a:t>
          </a:r>
        </a:p>
        <a:p>
          <a:r>
            <a:rPr kumimoji="1" lang="ja-JP" altLang="ja-JP" sz="1100">
              <a:solidFill>
                <a:schemeClr val="dk1"/>
              </a:solidFill>
              <a:effectLst/>
              <a:latin typeface="+mn-lt"/>
              <a:ea typeface="+mn-ea"/>
              <a:cs typeface="+mn-cs"/>
            </a:rPr>
            <a:t>総務費については、前年度と比較して</a:t>
          </a:r>
          <a:r>
            <a:rPr kumimoji="1" lang="en-US" altLang="ja-JP" sz="1100">
              <a:solidFill>
                <a:schemeClr val="dk1"/>
              </a:solidFill>
              <a:effectLst/>
              <a:latin typeface="+mn-lt"/>
              <a:ea typeface="+mn-ea"/>
              <a:cs typeface="+mn-cs"/>
            </a:rPr>
            <a:t>10,707</a:t>
          </a:r>
          <a:r>
            <a:rPr kumimoji="1" lang="ja-JP" altLang="ja-JP" sz="1100">
              <a:solidFill>
                <a:schemeClr val="dk1"/>
              </a:solidFill>
              <a:effectLst/>
              <a:latin typeface="+mn-lt"/>
              <a:ea typeface="+mn-ea"/>
              <a:cs typeface="+mn-cs"/>
            </a:rPr>
            <a:t>円の減となった。これは、</a:t>
          </a:r>
          <a:r>
            <a:rPr kumimoji="1" lang="ja-JP" altLang="en-US" sz="1100">
              <a:solidFill>
                <a:schemeClr val="dk1"/>
              </a:solidFill>
              <a:effectLst/>
              <a:latin typeface="+mn-lt"/>
              <a:ea typeface="+mn-ea"/>
              <a:cs typeface="+mn-cs"/>
            </a:rPr>
            <a:t>ふるさと納税（個人版・企業版）に係る費用の減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物価高騰対策等の給付金など</a:t>
          </a:r>
          <a:r>
            <a:rPr kumimoji="1" lang="ja-JP" altLang="ja-JP" sz="1100">
              <a:solidFill>
                <a:schemeClr val="dk1"/>
              </a:solidFill>
              <a:effectLst/>
              <a:latin typeface="+mn-lt"/>
              <a:ea typeface="+mn-ea"/>
              <a:cs typeface="+mn-cs"/>
            </a:rPr>
            <a:t>により、前年度と比較すると</a:t>
          </a:r>
          <a:r>
            <a:rPr kumimoji="1" lang="en-US" altLang="ja-JP" sz="1100">
              <a:solidFill>
                <a:schemeClr val="dk1"/>
              </a:solidFill>
              <a:effectLst/>
              <a:latin typeface="+mn-lt"/>
              <a:ea typeface="+mn-ea"/>
              <a:cs typeface="+mn-cs"/>
            </a:rPr>
            <a:t>9,003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し類似団体平均と比較すると依然高い状況にある。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これまでの児童福祉行政経費に加え、認定こども園整備など普通建設事業が予定されているため、高水準が続くと予想される。</a:t>
          </a:r>
          <a:endParaRPr lang="ja-JP" altLang="ja-JP" sz="1400">
            <a:effectLst/>
          </a:endParaRPr>
        </a:p>
        <a:p>
          <a:r>
            <a:rPr kumimoji="1" lang="ja-JP" altLang="ja-JP" sz="1100">
              <a:solidFill>
                <a:schemeClr val="dk1"/>
              </a:solidFill>
              <a:effectLst/>
              <a:latin typeface="+mn-lt"/>
              <a:ea typeface="+mn-ea"/>
              <a:cs typeface="+mn-cs"/>
            </a:rPr>
            <a:t>衛生費については、前年度と比較して</a:t>
          </a:r>
          <a:r>
            <a:rPr kumimoji="1" lang="en-US" altLang="ja-JP" sz="1100">
              <a:solidFill>
                <a:schemeClr val="dk1"/>
              </a:solidFill>
              <a:effectLst/>
              <a:latin typeface="+mn-lt"/>
              <a:ea typeface="+mn-ea"/>
              <a:cs typeface="+mn-cs"/>
            </a:rPr>
            <a:t>17,940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となっている。これは廃棄物処理施設整備事業及び</a:t>
          </a:r>
          <a:r>
            <a:rPr kumimoji="1" lang="ja-JP" altLang="en-US" sz="1100">
              <a:solidFill>
                <a:schemeClr val="dk1"/>
              </a:solidFill>
              <a:effectLst/>
              <a:latin typeface="+mn-lt"/>
              <a:ea typeface="+mn-ea"/>
              <a:cs typeface="+mn-cs"/>
            </a:rPr>
            <a:t>物価高騰等に伴う生活ごみ収集業務などに係る費用の増加が要因であり、今後も横ばいもしくは微増すると見込まれる。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教育費については、前年度と比較して</a:t>
          </a:r>
          <a:r>
            <a:rPr kumimoji="1" lang="en-US" altLang="ja-JP" sz="1100">
              <a:solidFill>
                <a:schemeClr val="dk1"/>
              </a:solidFill>
              <a:effectLst/>
              <a:latin typeface="+mn-lt"/>
              <a:ea typeface="+mn-ea"/>
              <a:cs typeface="+mn-cs"/>
            </a:rPr>
            <a:t>5,851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物価高騰等に伴う給食賄材料費の増加や学校施設のトイレや空調等の改修を行ったことが主な要因となっている。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も引き続き横ばいもしくは微増すると見込まれる。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標準財政規模に占める財政調整基金残高の割合は、令和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485</a:t>
          </a:r>
          <a:r>
            <a:rPr kumimoji="1" lang="ja-JP" altLang="ja-JP" sz="1100" b="0" i="0" baseline="0">
              <a:solidFill>
                <a:schemeClr val="dk1"/>
              </a:solidFill>
              <a:effectLst/>
              <a:latin typeface="+mn-lt"/>
              <a:ea typeface="+mn-ea"/>
              <a:cs typeface="+mn-cs"/>
            </a:rPr>
            <a:t>百万円の積立を行った</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900</a:t>
          </a:r>
          <a:r>
            <a:rPr kumimoji="1" lang="ja-JP" altLang="en-US" sz="1100" b="0" i="0" baseline="0">
              <a:solidFill>
                <a:schemeClr val="dk1"/>
              </a:solidFill>
              <a:effectLst/>
              <a:latin typeface="+mn-lt"/>
              <a:ea typeface="+mn-ea"/>
              <a:cs typeface="+mn-cs"/>
            </a:rPr>
            <a:t>百万円の取崩しを行ったため</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3.14</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となった。実質収支額の割合は、前年度と比較し</a:t>
          </a:r>
          <a:r>
            <a:rPr kumimoji="1" lang="en-US" altLang="ja-JP" sz="1100" b="0" i="0" baseline="0">
              <a:solidFill>
                <a:schemeClr val="dk1"/>
              </a:solidFill>
              <a:effectLst/>
              <a:latin typeface="+mn-lt"/>
              <a:ea typeface="+mn-ea"/>
              <a:cs typeface="+mn-cs"/>
            </a:rPr>
            <a:t>4.31</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a:t>
          </a:r>
          <a:r>
            <a:rPr kumimoji="1" lang="ja-JP" altLang="en-US" sz="1100" b="0" i="0" baseline="0">
              <a:solidFill>
                <a:schemeClr val="dk1"/>
              </a:solidFill>
              <a:effectLst/>
              <a:latin typeface="+mn-lt"/>
              <a:ea typeface="+mn-ea"/>
              <a:cs typeface="+mn-cs"/>
            </a:rPr>
            <a:t>これは翌年度への繰越すべき財源が</a:t>
          </a:r>
          <a:r>
            <a:rPr kumimoji="1" lang="en-US" altLang="ja-JP" sz="1100" b="0" i="0" baseline="0">
              <a:solidFill>
                <a:schemeClr val="dk1"/>
              </a:solidFill>
              <a:effectLst/>
              <a:latin typeface="+mn-lt"/>
              <a:ea typeface="+mn-ea"/>
              <a:cs typeface="+mn-cs"/>
            </a:rPr>
            <a:t>383</a:t>
          </a:r>
          <a:r>
            <a:rPr kumimoji="1" lang="ja-JP" altLang="en-US" sz="1100" b="0" i="0" baseline="0">
              <a:solidFill>
                <a:schemeClr val="dk1"/>
              </a:solidFill>
              <a:effectLst/>
              <a:latin typeface="+mn-lt"/>
              <a:ea typeface="+mn-ea"/>
              <a:cs typeface="+mn-cs"/>
            </a:rPr>
            <a:t>百万円増加したことによる。</a:t>
          </a:r>
          <a:r>
            <a:rPr kumimoji="1" lang="ja-JP" altLang="ja-JP" sz="1100" b="0" i="0" baseline="0">
              <a:solidFill>
                <a:schemeClr val="dk1"/>
              </a:solidFill>
              <a:effectLst/>
              <a:latin typeface="+mn-lt"/>
              <a:ea typeface="+mn-ea"/>
              <a:cs typeface="+mn-cs"/>
            </a:rPr>
            <a:t>今後も公共施設老朽化に伴う維持補修や更新整備、また多様なニーズに応えるための事業展開を行うと、財政負担も大きくなることが予想されるため、既存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年度まで連結実質赤字比率に係る赤字特別会計は、国民健康保険事業であったが、平成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年度からの広域化に向け、累積赤字解消のために一般会計から負担してきたことから、平成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年度で赤字が解消され、一般会計及び各特別会計ともに黒字を維持している。一般会計において</a:t>
          </a:r>
          <a:r>
            <a:rPr kumimoji="1" lang="ja-JP" altLang="en-US" sz="1100" b="0" i="0" baseline="0">
              <a:solidFill>
                <a:schemeClr val="dk1"/>
              </a:solidFill>
              <a:effectLst/>
              <a:latin typeface="+mn-lt"/>
              <a:ea typeface="+mn-ea"/>
              <a:cs typeface="+mn-cs"/>
            </a:rPr>
            <a:t>、前年度は</a:t>
          </a:r>
          <a:r>
            <a:rPr kumimoji="1" lang="ja-JP" altLang="ja-JP" sz="1100" b="0" i="0" baseline="0">
              <a:solidFill>
                <a:schemeClr val="dk1"/>
              </a:solidFill>
              <a:effectLst/>
              <a:latin typeface="+mn-lt"/>
              <a:ea typeface="+mn-ea"/>
              <a:cs typeface="+mn-cs"/>
            </a:rPr>
            <a:t>過去</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年間で最も高い</a:t>
          </a:r>
          <a:r>
            <a:rPr kumimoji="1" lang="en-US" altLang="ja-JP" sz="1100" b="0" i="0" baseline="0">
              <a:solidFill>
                <a:schemeClr val="dk1"/>
              </a:solidFill>
              <a:effectLst/>
              <a:latin typeface="+mn-lt"/>
              <a:ea typeface="+mn-ea"/>
              <a:cs typeface="+mn-cs"/>
            </a:rPr>
            <a:t>6.35</a:t>
          </a:r>
          <a:r>
            <a:rPr kumimoji="1" lang="ja-JP" altLang="ja-JP" sz="1100" b="0" i="0" baseline="0">
              <a:solidFill>
                <a:schemeClr val="dk1"/>
              </a:solidFill>
              <a:effectLst/>
              <a:latin typeface="+mn-lt"/>
              <a:ea typeface="+mn-ea"/>
              <a:cs typeface="+mn-cs"/>
            </a:rPr>
            <a:t>％となってい</a:t>
          </a:r>
          <a:r>
            <a:rPr kumimoji="1" lang="ja-JP" altLang="en-US" sz="1100" b="0" i="0" baseline="0">
              <a:solidFill>
                <a:schemeClr val="dk1"/>
              </a:solidFill>
              <a:effectLst/>
              <a:latin typeface="+mn-lt"/>
              <a:ea typeface="+mn-ea"/>
              <a:cs typeface="+mn-cs"/>
            </a:rPr>
            <a:t>たが、令和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4.12</a:t>
          </a:r>
          <a:r>
            <a:rPr kumimoji="1" lang="ja-JP" altLang="en-US" sz="1100" b="0" i="0" baseline="0">
              <a:solidFill>
                <a:schemeClr val="dk1"/>
              </a:solidFill>
              <a:effectLst/>
              <a:latin typeface="+mn-lt"/>
              <a:ea typeface="+mn-ea"/>
              <a:cs typeface="+mn-cs"/>
            </a:rPr>
            <a:t>ポイントの減となった。</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特に、</a:t>
          </a:r>
          <a:r>
            <a:rPr kumimoji="1" lang="ja-JP" altLang="ja-JP" sz="1100" b="0" i="0" baseline="0">
              <a:solidFill>
                <a:schemeClr val="dk1"/>
              </a:solidFill>
              <a:effectLst/>
              <a:latin typeface="+mn-lt"/>
              <a:ea typeface="+mn-ea"/>
              <a:cs typeface="+mn-cs"/>
            </a:rPr>
            <a:t>下水道事業会計については一般会計からの繰入に依存していることから、公共下水道の接続率の向上及び料金改定等を実施し歳入の確保に努めなければならない。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1" sqref="B1:DI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36554327</v>
      </c>
      <c r="BO4" s="407"/>
      <c r="BP4" s="407"/>
      <c r="BQ4" s="407"/>
      <c r="BR4" s="407"/>
      <c r="BS4" s="407"/>
      <c r="BT4" s="407"/>
      <c r="BU4" s="408"/>
      <c r="BV4" s="406">
        <v>35583348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2.2999999999999998</v>
      </c>
      <c r="CU4" s="413"/>
      <c r="CV4" s="413"/>
      <c r="CW4" s="413"/>
      <c r="CX4" s="413"/>
      <c r="CY4" s="413"/>
      <c r="CZ4" s="413"/>
      <c r="DA4" s="414"/>
      <c r="DB4" s="412">
        <v>6.6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35509625</v>
      </c>
      <c r="BO5" s="444"/>
      <c r="BP5" s="444"/>
      <c r="BQ5" s="444"/>
      <c r="BR5" s="444"/>
      <c r="BS5" s="444"/>
      <c r="BT5" s="444"/>
      <c r="BU5" s="445"/>
      <c r="BV5" s="443">
        <v>34273640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89.4</v>
      </c>
      <c r="CU5" s="441"/>
      <c r="CV5" s="441"/>
      <c r="CW5" s="441"/>
      <c r="CX5" s="441"/>
      <c r="CY5" s="441"/>
      <c r="CZ5" s="441"/>
      <c r="DA5" s="442"/>
      <c r="DB5" s="440">
        <v>89.9</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1044702</v>
      </c>
      <c r="BO6" s="444"/>
      <c r="BP6" s="444"/>
      <c r="BQ6" s="444"/>
      <c r="BR6" s="444"/>
      <c r="BS6" s="444"/>
      <c r="BT6" s="444"/>
      <c r="BU6" s="445"/>
      <c r="BV6" s="443">
        <v>1309708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v>
      </c>
      <c r="CU6" s="481"/>
      <c r="CV6" s="481"/>
      <c r="CW6" s="481"/>
      <c r="CX6" s="481"/>
      <c r="CY6" s="481"/>
      <c r="CZ6" s="481"/>
      <c r="DA6" s="482"/>
      <c r="DB6" s="480">
        <v>91.2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687503</v>
      </c>
      <c r="BO7" s="444"/>
      <c r="BP7" s="444"/>
      <c r="BQ7" s="444"/>
      <c r="BR7" s="444"/>
      <c r="BS7" s="444"/>
      <c r="BT7" s="444"/>
      <c r="BU7" s="445"/>
      <c r="BV7" s="443">
        <v>304543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15606040</v>
      </c>
      <c r="CU7" s="444"/>
      <c r="CV7" s="444"/>
      <c r="CW7" s="444"/>
      <c r="CX7" s="444"/>
      <c r="CY7" s="444"/>
      <c r="CZ7" s="444"/>
      <c r="DA7" s="445"/>
      <c r="DB7" s="443">
        <v>15235612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357199</v>
      </c>
      <c r="BO8" s="444"/>
      <c r="BP8" s="444"/>
      <c r="BQ8" s="444"/>
      <c r="BR8" s="444"/>
      <c r="BS8" s="444"/>
      <c r="BT8" s="444"/>
      <c r="BU8" s="445"/>
      <c r="BV8" s="443">
        <v>1005165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0.45</v>
      </c>
      <c r="CU8" s="484"/>
      <c r="CV8" s="484"/>
      <c r="CW8" s="484"/>
      <c r="CX8" s="484"/>
      <c r="CY8" s="484"/>
      <c r="CZ8" s="484"/>
      <c r="DA8" s="485"/>
      <c r="DB8" s="483">
        <v>0.46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47637</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-647966</v>
      </c>
      <c r="BO9" s="444"/>
      <c r="BP9" s="444"/>
      <c r="BQ9" s="444"/>
      <c r="BR9" s="444"/>
      <c r="BS9" s="444"/>
      <c r="BT9" s="444"/>
      <c r="BU9" s="445"/>
      <c r="BV9" s="443">
        <v>211926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10.4</v>
      </c>
      <c r="CU9" s="441"/>
      <c r="CV9" s="441"/>
      <c r="CW9" s="441"/>
      <c r="CX9" s="441"/>
      <c r="CY9" s="441"/>
      <c r="CZ9" s="441"/>
      <c r="DA9" s="442"/>
      <c r="DB9" s="440">
        <v>10.8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47564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485001</v>
      </c>
      <c r="BO10" s="444"/>
      <c r="BP10" s="444"/>
      <c r="BQ10" s="444"/>
      <c r="BR10" s="444"/>
      <c r="BS10" s="444"/>
      <c r="BT10" s="444"/>
      <c r="BU10" s="445"/>
      <c r="BV10" s="443">
        <v>380001</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21900</v>
      </c>
      <c r="BO11" s="444"/>
      <c r="BP11" s="444"/>
      <c r="BQ11" s="444"/>
      <c r="BR11" s="444"/>
      <c r="BS11" s="444"/>
      <c r="BT11" s="444"/>
      <c r="BU11" s="445"/>
      <c r="BV11" s="443">
        <v>11633</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50191</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900000</v>
      </c>
      <c r="BO12" s="444"/>
      <c r="BP12" s="444"/>
      <c r="BQ12" s="444"/>
      <c r="BR12" s="444"/>
      <c r="BS12" s="444"/>
      <c r="BT12" s="444"/>
      <c r="BU12" s="445"/>
      <c r="BV12" s="443">
        <v>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49387</v>
      </c>
      <c r="S13" s="528"/>
      <c r="T13" s="528"/>
      <c r="U13" s="528"/>
      <c r="V13" s="529"/>
      <c r="W13" s="459" t="s">
        <v>130</v>
      </c>
      <c r="X13" s="460"/>
      <c r="Y13" s="460"/>
      <c r="Z13" s="460"/>
      <c r="AA13" s="460"/>
      <c r="AB13" s="450"/>
      <c r="AC13" s="494">
        <v>1511</v>
      </c>
      <c r="AD13" s="495"/>
      <c r="AE13" s="495"/>
      <c r="AF13" s="495"/>
      <c r="AG13" s="537"/>
      <c r="AH13" s="494">
        <v>2075</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-1041065</v>
      </c>
      <c r="BO13" s="444"/>
      <c r="BP13" s="444"/>
      <c r="BQ13" s="444"/>
      <c r="BR13" s="444"/>
      <c r="BS13" s="444"/>
      <c r="BT13" s="444"/>
      <c r="BU13" s="445"/>
      <c r="BV13" s="443">
        <v>603560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v>
      </c>
      <c r="CU13" s="441"/>
      <c r="CV13" s="441"/>
      <c r="CW13" s="441"/>
      <c r="CX13" s="441"/>
      <c r="CY13" s="441"/>
      <c r="CZ13" s="441"/>
      <c r="DA13" s="442"/>
      <c r="DB13" s="440">
        <v>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49530</v>
      </c>
      <c r="S14" s="528"/>
      <c r="T14" s="528"/>
      <c r="U14" s="528"/>
      <c r="V14" s="529"/>
      <c r="W14" s="433"/>
      <c r="X14" s="434"/>
      <c r="Y14" s="434"/>
      <c r="Z14" s="434"/>
      <c r="AA14" s="434"/>
      <c r="AB14" s="423"/>
      <c r="AC14" s="530">
        <v>8.1</v>
      </c>
      <c r="AD14" s="531"/>
      <c r="AE14" s="531"/>
      <c r="AF14" s="531"/>
      <c r="AG14" s="532"/>
      <c r="AH14" s="530">
        <v>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55.6</v>
      </c>
      <c r="CU14" s="542"/>
      <c r="CV14" s="542"/>
      <c r="CW14" s="542"/>
      <c r="CX14" s="542"/>
      <c r="CY14" s="542"/>
      <c r="CZ14" s="542"/>
      <c r="DA14" s="543"/>
      <c r="DB14" s="541">
        <v>61.3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48927</v>
      </c>
      <c r="S15" s="528"/>
      <c r="T15" s="528"/>
      <c r="U15" s="528"/>
      <c r="V15" s="529"/>
      <c r="W15" s="459" t="s">
        <v>137</v>
      </c>
      <c r="X15" s="460"/>
      <c r="Y15" s="460"/>
      <c r="Z15" s="460"/>
      <c r="AA15" s="460"/>
      <c r="AB15" s="450"/>
      <c r="AC15" s="494">
        <v>2447</v>
      </c>
      <c r="AD15" s="495"/>
      <c r="AE15" s="495"/>
      <c r="AF15" s="495"/>
      <c r="AG15" s="537"/>
      <c r="AH15" s="494">
        <v>3114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6357060</v>
      </c>
      <c r="BO15" s="407"/>
      <c r="BP15" s="407"/>
      <c r="BQ15" s="407"/>
      <c r="BR15" s="407"/>
      <c r="BS15" s="407"/>
      <c r="BT15" s="407"/>
      <c r="BU15" s="408"/>
      <c r="BV15" s="406">
        <v>6087318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13.2</v>
      </c>
      <c r="AD16" s="531"/>
      <c r="AE16" s="531"/>
      <c r="AF16" s="531"/>
      <c r="AG16" s="532"/>
      <c r="AH16" s="530">
        <v>14.5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13846794</v>
      </c>
      <c r="BO16" s="444"/>
      <c r="BP16" s="444"/>
      <c r="BQ16" s="444"/>
      <c r="BR16" s="444"/>
      <c r="BS16" s="444"/>
      <c r="BT16" s="444"/>
      <c r="BU16" s="445"/>
      <c r="BV16" s="443">
        <v>13400867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14599</v>
      </c>
      <c r="AD17" s="495"/>
      <c r="AE17" s="495"/>
      <c r="AF17" s="495"/>
      <c r="AG17" s="537"/>
      <c r="AH17" s="494">
        <v>16341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8057116</v>
      </c>
      <c r="BO17" s="444"/>
      <c r="BP17" s="444"/>
      <c r="BQ17" s="444"/>
      <c r="BR17" s="444"/>
      <c r="BS17" s="444"/>
      <c r="BT17" s="444"/>
      <c r="BU17" s="445"/>
      <c r="BV17" s="443">
        <v>7709092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229.15</v>
      </c>
      <c r="M18" s="567"/>
      <c r="N18" s="567"/>
      <c r="O18" s="567"/>
      <c r="P18" s="567"/>
      <c r="Q18" s="567"/>
      <c r="R18" s="568"/>
      <c r="S18" s="568"/>
      <c r="T18" s="568"/>
      <c r="U18" s="568"/>
      <c r="V18" s="569"/>
      <c r="W18" s="461"/>
      <c r="X18" s="462"/>
      <c r="Y18" s="462"/>
      <c r="Z18" s="462"/>
      <c r="AA18" s="462"/>
      <c r="AB18" s="453"/>
      <c r="AC18" s="570">
        <v>78.7</v>
      </c>
      <c r="AD18" s="571"/>
      <c r="AE18" s="571"/>
      <c r="AF18" s="571"/>
      <c r="AG18" s="572"/>
      <c r="AH18" s="570">
        <v>75.900000000000006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14171129</v>
      </c>
      <c r="BO18" s="444"/>
      <c r="BP18" s="444"/>
      <c r="BQ18" s="444"/>
      <c r="BR18" s="444"/>
      <c r="BS18" s="444"/>
      <c r="BT18" s="444"/>
      <c r="BU18" s="445"/>
      <c r="BV18" s="443">
        <v>14054346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208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20294902</v>
      </c>
      <c r="BO19" s="444"/>
      <c r="BP19" s="444"/>
      <c r="BQ19" s="444"/>
      <c r="BR19" s="444"/>
      <c r="BS19" s="444"/>
      <c r="BT19" s="444"/>
      <c r="BU19" s="445"/>
      <c r="BV19" s="443">
        <v>19107752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22033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27954030</v>
      </c>
      <c r="BO22" s="407"/>
      <c r="BP22" s="407"/>
      <c r="BQ22" s="407"/>
      <c r="BR22" s="407"/>
      <c r="BS22" s="407"/>
      <c r="BT22" s="407"/>
      <c r="BU22" s="408"/>
      <c r="BV22" s="406">
        <v>27958708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23606849</v>
      </c>
      <c r="BO23" s="444"/>
      <c r="BP23" s="444"/>
      <c r="BQ23" s="444"/>
      <c r="BR23" s="444"/>
      <c r="BS23" s="444"/>
      <c r="BT23" s="444"/>
      <c r="BU23" s="445"/>
      <c r="BV23" s="443">
        <v>23907342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8500</v>
      </c>
      <c r="R24" s="495"/>
      <c r="S24" s="495"/>
      <c r="T24" s="495"/>
      <c r="U24" s="495"/>
      <c r="V24" s="537"/>
      <c r="W24" s="589"/>
      <c r="X24" s="590"/>
      <c r="Y24" s="591"/>
      <c r="Z24" s="493" t="s">
        <v>162</v>
      </c>
      <c r="AA24" s="473"/>
      <c r="AB24" s="473"/>
      <c r="AC24" s="473"/>
      <c r="AD24" s="473"/>
      <c r="AE24" s="473"/>
      <c r="AF24" s="473"/>
      <c r="AG24" s="474"/>
      <c r="AH24" s="494">
        <v>457</v>
      </c>
      <c r="AI24" s="495"/>
      <c r="AJ24" s="495"/>
      <c r="AK24" s="495"/>
      <c r="AL24" s="537"/>
      <c r="AM24" s="494">
        <v>1382425</v>
      </c>
      <c r="AN24" s="495"/>
      <c r="AO24" s="495"/>
      <c r="AP24" s="495"/>
      <c r="AQ24" s="495"/>
      <c r="AR24" s="537"/>
      <c r="AS24" s="494">
        <v>3025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21241050</v>
      </c>
      <c r="BO24" s="444"/>
      <c r="BP24" s="444"/>
      <c r="BQ24" s="444"/>
      <c r="BR24" s="444"/>
      <c r="BS24" s="444"/>
      <c r="BT24" s="444"/>
      <c r="BU24" s="445"/>
      <c r="BV24" s="443">
        <v>20674217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6820</v>
      </c>
      <c r="R25" s="495"/>
      <c r="S25" s="495"/>
      <c r="T25" s="495"/>
      <c r="U25" s="495"/>
      <c r="V25" s="537"/>
      <c r="W25" s="589"/>
      <c r="X25" s="590"/>
      <c r="Y25" s="591"/>
      <c r="Z25" s="493" t="s">
        <v>165</v>
      </c>
      <c r="AA25" s="473"/>
      <c r="AB25" s="473"/>
      <c r="AC25" s="473"/>
      <c r="AD25" s="473"/>
      <c r="AE25" s="473"/>
      <c r="AF25" s="473"/>
      <c r="AG25" s="474"/>
      <c r="AH25" s="494">
        <v>67</v>
      </c>
      <c r="AI25" s="495"/>
      <c r="AJ25" s="495"/>
      <c r="AK25" s="495"/>
      <c r="AL25" s="537"/>
      <c r="AM25" s="494">
        <v>193630</v>
      </c>
      <c r="AN25" s="495"/>
      <c r="AO25" s="495"/>
      <c r="AP25" s="495"/>
      <c r="AQ25" s="495"/>
      <c r="AR25" s="537"/>
      <c r="AS25" s="494">
        <v>2890</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12060347</v>
      </c>
      <c r="BO25" s="407"/>
      <c r="BP25" s="407"/>
      <c r="BQ25" s="407"/>
      <c r="BR25" s="407"/>
      <c r="BS25" s="407"/>
      <c r="BT25" s="407"/>
      <c r="BU25" s="408"/>
      <c r="BV25" s="406">
        <v>12109737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6260</v>
      </c>
      <c r="R26" s="495"/>
      <c r="S26" s="495"/>
      <c r="T26" s="495"/>
      <c r="U26" s="495"/>
      <c r="V26" s="537"/>
      <c r="W26" s="589"/>
      <c r="X26" s="590"/>
      <c r="Y26" s="591"/>
      <c r="Z26" s="493" t="s">
        <v>168</v>
      </c>
      <c r="AA26" s="595"/>
      <c r="AB26" s="595"/>
      <c r="AC26" s="595"/>
      <c r="AD26" s="595"/>
      <c r="AE26" s="595"/>
      <c r="AF26" s="595"/>
      <c r="AG26" s="596"/>
      <c r="AH26" s="494">
        <v>5</v>
      </c>
      <c r="AI26" s="495"/>
      <c r="AJ26" s="495"/>
      <c r="AK26" s="495"/>
      <c r="AL26" s="537"/>
      <c r="AM26" s="494">
        <v>17020</v>
      </c>
      <c r="AN26" s="495"/>
      <c r="AO26" s="495"/>
      <c r="AP26" s="495"/>
      <c r="AQ26" s="495"/>
      <c r="AR26" s="537"/>
      <c r="AS26" s="494">
        <v>3404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4560</v>
      </c>
      <c r="R27" s="495"/>
      <c r="S27" s="495"/>
      <c r="T27" s="495"/>
      <c r="U27" s="495"/>
      <c r="V27" s="537"/>
      <c r="W27" s="589"/>
      <c r="X27" s="590"/>
      <c r="Y27" s="591"/>
      <c r="Z27" s="493" t="s">
        <v>171</v>
      </c>
      <c r="AA27" s="473"/>
      <c r="AB27" s="473"/>
      <c r="AC27" s="473"/>
      <c r="AD27" s="473"/>
      <c r="AE27" s="473"/>
      <c r="AF27" s="473"/>
      <c r="AG27" s="474"/>
      <c r="AH27" s="494">
        <v>16</v>
      </c>
      <c r="AI27" s="495"/>
      <c r="AJ27" s="495"/>
      <c r="AK27" s="495"/>
      <c r="AL27" s="537"/>
      <c r="AM27" s="494">
        <v>56024</v>
      </c>
      <c r="AN27" s="495"/>
      <c r="AO27" s="495"/>
      <c r="AP27" s="495"/>
      <c r="AQ27" s="495"/>
      <c r="AR27" s="537"/>
      <c r="AS27" s="494">
        <v>3502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4130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2647240</v>
      </c>
      <c r="BO28" s="407"/>
      <c r="BP28" s="407"/>
      <c r="BQ28" s="407"/>
      <c r="BR28" s="407"/>
      <c r="BS28" s="407"/>
      <c r="BT28" s="407"/>
      <c r="BU28" s="408"/>
      <c r="BV28" s="406">
        <v>3062239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20</v>
      </c>
      <c r="M29" s="495"/>
      <c r="N29" s="495"/>
      <c r="O29" s="495"/>
      <c r="P29" s="537"/>
      <c r="Q29" s="494">
        <v>3860</v>
      </c>
      <c r="R29" s="495"/>
      <c r="S29" s="495"/>
      <c r="T29" s="495"/>
      <c r="U29" s="495"/>
      <c r="V29" s="537"/>
      <c r="W29" s="592"/>
      <c r="X29" s="593"/>
      <c r="Y29" s="594"/>
      <c r="Z29" s="493" t="s">
        <v>177</v>
      </c>
      <c r="AA29" s="473"/>
      <c r="AB29" s="473"/>
      <c r="AC29" s="473"/>
      <c r="AD29" s="473"/>
      <c r="AE29" s="473"/>
      <c r="AF29" s="473"/>
      <c r="AG29" s="474"/>
      <c r="AH29" s="494">
        <v>473</v>
      </c>
      <c r="AI29" s="495"/>
      <c r="AJ29" s="495"/>
      <c r="AK29" s="495"/>
      <c r="AL29" s="537"/>
      <c r="AM29" s="494">
        <v>1438449</v>
      </c>
      <c r="AN29" s="495"/>
      <c r="AO29" s="495"/>
      <c r="AP29" s="495"/>
      <c r="AQ29" s="495"/>
      <c r="AR29" s="537"/>
      <c r="AS29" s="494">
        <v>3041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144508</v>
      </c>
      <c r="BO29" s="444"/>
      <c r="BP29" s="444"/>
      <c r="BQ29" s="444"/>
      <c r="BR29" s="444"/>
      <c r="BS29" s="444"/>
      <c r="BT29" s="444"/>
      <c r="BU29" s="445"/>
      <c r="BV29" s="443">
        <v>244508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3532572</v>
      </c>
      <c r="BO30" s="563"/>
      <c r="BP30" s="563"/>
      <c r="BQ30" s="563"/>
      <c r="BR30" s="563"/>
      <c r="BS30" s="563"/>
      <c r="BT30" s="563"/>
      <c r="BU30" s="564"/>
      <c r="BV30" s="562">
        <v>2746092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IF('各会計、関係団体の財政状況及び健全化判断比率'!B33="","",'各会計、関係団体の財政状況及び健全化判断比率'!B33)</f>
        <v>港湾事業特別会計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沖縄県市町村総合事務組合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八重山食肉センター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港湾事業特別会計（普通会計）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沖縄県後期高齢者医療広域連合　一般会計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沖縄県信用保証協会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石垣都市計画土地区画整理事業特別会計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沖縄県後期高齢者医療広域連合　事業勘定</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八重山広域市町村圏事務組合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沖縄県市町村自治会館管理組合　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pjdLj461FOh7hmsAxw9q/AnyNo7rYzr3eOu0jZHpxN/i3sF1vCBv5NxuIUA0Z/ZLifQTXakA0MV2/8NbXcRafg==" saltValue="zQk2e+05yV7CBUxyEGS3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85" zoomScaleNormal="85"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536</v>
      </c>
      <c r="D34" s="1187"/>
      <c r="E34" s="1188"/>
      <c r="F34" s="32">
        <v>22.83</v>
      </c>
      <c r="G34" s="33">
        <v>17.41</v>
      </c>
      <c r="H34" s="33">
        <v>17.510000000000002</v>
      </c>
      <c r="I34" s="33">
        <v>19.059999999999999</v>
      </c>
      <c r="J34" s="34">
        <v>16.350000000000001</v>
      </c>
      <c r="K34" s="22"/>
      <c r="L34" s="22"/>
      <c r="M34" s="22"/>
      <c r="N34" s="22"/>
      <c r="O34" s="22"/>
      <c r="P34" s="22"/>
    </row>
    <row r="35" spans="1:16" ht="39" customHeight="1" x14ac:dyDescent="0.15">
      <c r="A35" s="22"/>
      <c r="B35" s="35"/>
      <c r="C35" s="1181" t="s">
        <v>537</v>
      </c>
      <c r="D35" s="1182"/>
      <c r="E35" s="1183"/>
      <c r="F35" s="36">
        <v>1.42</v>
      </c>
      <c r="G35" s="37">
        <v>1.83</v>
      </c>
      <c r="H35" s="37">
        <v>2.73</v>
      </c>
      <c r="I35" s="37">
        <v>3.21</v>
      </c>
      <c r="J35" s="38">
        <v>3.99</v>
      </c>
      <c r="K35" s="22"/>
      <c r="L35" s="22"/>
      <c r="M35" s="22"/>
      <c r="N35" s="22"/>
      <c r="O35" s="22"/>
      <c r="P35" s="22"/>
    </row>
    <row r="36" spans="1:16" ht="39" customHeight="1" x14ac:dyDescent="0.15">
      <c r="A36" s="22"/>
      <c r="B36" s="35"/>
      <c r="C36" s="1181" t="s">
        <v>538</v>
      </c>
      <c r="D36" s="1182"/>
      <c r="E36" s="1183"/>
      <c r="F36" s="36">
        <v>2.2200000000000002</v>
      </c>
      <c r="G36" s="37">
        <v>0.81</v>
      </c>
      <c r="H36" s="37">
        <v>4.97</v>
      </c>
      <c r="I36" s="37">
        <v>6.35</v>
      </c>
      <c r="J36" s="38">
        <v>2.23</v>
      </c>
      <c r="K36" s="22"/>
      <c r="L36" s="22"/>
      <c r="M36" s="22"/>
      <c r="N36" s="22"/>
      <c r="O36" s="22"/>
      <c r="P36" s="22"/>
    </row>
    <row r="37" spans="1:16" ht="39" customHeight="1" x14ac:dyDescent="0.15">
      <c r="A37" s="22"/>
      <c r="B37" s="35"/>
      <c r="C37" s="1181" t="s">
        <v>539</v>
      </c>
      <c r="D37" s="1182"/>
      <c r="E37" s="1183"/>
      <c r="F37" s="36">
        <v>1.57</v>
      </c>
      <c r="G37" s="37">
        <v>1.83</v>
      </c>
      <c r="H37" s="37">
        <v>1.37</v>
      </c>
      <c r="I37" s="37">
        <v>1.17</v>
      </c>
      <c r="J37" s="38">
        <v>0.92</v>
      </c>
      <c r="K37" s="22"/>
      <c r="L37" s="22"/>
      <c r="M37" s="22"/>
      <c r="N37" s="22"/>
      <c r="O37" s="22"/>
      <c r="P37" s="22"/>
    </row>
    <row r="38" spans="1:16" ht="39" customHeight="1" x14ac:dyDescent="0.15">
      <c r="A38" s="22"/>
      <c r="B38" s="35"/>
      <c r="C38" s="1181" t="s">
        <v>540</v>
      </c>
      <c r="D38" s="1182"/>
      <c r="E38" s="1183"/>
      <c r="F38" s="36">
        <v>0.23</v>
      </c>
      <c r="G38" s="37">
        <v>0.87</v>
      </c>
      <c r="H38" s="37">
        <v>0.5</v>
      </c>
      <c r="I38" s="37">
        <v>1.4</v>
      </c>
      <c r="J38" s="38">
        <v>0.59</v>
      </c>
      <c r="K38" s="22"/>
      <c r="L38" s="22"/>
      <c r="M38" s="22"/>
      <c r="N38" s="22"/>
      <c r="O38" s="22"/>
      <c r="P38" s="22"/>
    </row>
    <row r="39" spans="1:16" ht="39" customHeight="1" x14ac:dyDescent="0.15">
      <c r="A39" s="22"/>
      <c r="B39" s="35"/>
      <c r="C39" s="1181" t="s">
        <v>541</v>
      </c>
      <c r="D39" s="1182"/>
      <c r="E39" s="1183"/>
      <c r="F39" s="36">
        <v>1.64</v>
      </c>
      <c r="G39" s="37">
        <v>1.48</v>
      </c>
      <c r="H39" s="37">
        <v>1.33</v>
      </c>
      <c r="I39" s="37">
        <v>1.59</v>
      </c>
      <c r="J39" s="38">
        <v>0.05</v>
      </c>
      <c r="K39" s="22"/>
      <c r="L39" s="22"/>
      <c r="M39" s="22"/>
      <c r="N39" s="22"/>
      <c r="O39" s="22"/>
      <c r="P39" s="22"/>
    </row>
    <row r="40" spans="1:16" ht="39" customHeight="1" x14ac:dyDescent="0.15">
      <c r="A40" s="22"/>
      <c r="B40" s="35"/>
      <c r="C40" s="1181" t="s">
        <v>542</v>
      </c>
      <c r="D40" s="1182"/>
      <c r="E40" s="1183"/>
      <c r="F40" s="36">
        <v>7.0000000000000007E-2</v>
      </c>
      <c r="G40" s="37">
        <v>0.24</v>
      </c>
      <c r="H40" s="37">
        <v>0.22</v>
      </c>
      <c r="I40" s="37">
        <v>0.24</v>
      </c>
      <c r="J40" s="38">
        <v>0.05</v>
      </c>
      <c r="K40" s="22"/>
      <c r="L40" s="22"/>
      <c r="M40" s="22"/>
      <c r="N40" s="22"/>
      <c r="O40" s="22"/>
      <c r="P40" s="22"/>
    </row>
    <row r="41" spans="1:16" ht="39" customHeight="1" x14ac:dyDescent="0.15">
      <c r="A41" s="22"/>
      <c r="B41" s="35"/>
      <c r="C41" s="1181" t="s">
        <v>543</v>
      </c>
      <c r="D41" s="1182"/>
      <c r="E41" s="1183"/>
      <c r="F41" s="36">
        <v>0.01</v>
      </c>
      <c r="G41" s="37">
        <v>0.02</v>
      </c>
      <c r="H41" s="37">
        <v>0.02</v>
      </c>
      <c r="I41" s="37">
        <v>0.01</v>
      </c>
      <c r="J41" s="38">
        <v>0.02</v>
      </c>
      <c r="K41" s="22"/>
      <c r="L41" s="22"/>
      <c r="M41" s="22"/>
      <c r="N41" s="22"/>
      <c r="O41" s="22"/>
      <c r="P41" s="22"/>
    </row>
    <row r="42" spans="1:16" ht="39" customHeight="1" x14ac:dyDescent="0.15">
      <c r="A42" s="22"/>
      <c r="B42" s="39"/>
      <c r="C42" s="1181" t="s">
        <v>544</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545</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1V/lToTVuS+YxpNMpNAnqA8jHa8d7G/66vNEWpdcUXQqgw+MkaCAj/gparJ7iNX5/0U5KYEHGci3p/U2eaxLA==" saltValue="j9zwqGmbbSLk512brjgV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85" zoomScaleNormal="85"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2015</v>
      </c>
      <c r="L45" s="60">
        <v>2053</v>
      </c>
      <c r="M45" s="60">
        <v>2016</v>
      </c>
      <c r="N45" s="60">
        <v>2056</v>
      </c>
      <c r="O45" s="61">
        <v>2101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502</v>
      </c>
      <c r="L48" s="64">
        <v>466</v>
      </c>
      <c r="M48" s="64">
        <v>549</v>
      </c>
      <c r="N48" s="64">
        <v>501</v>
      </c>
      <c r="O48" s="65">
        <v>566</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490</v>
      </c>
      <c r="L49" s="64" t="s">
        <v>490</v>
      </c>
      <c r="M49" s="64" t="s">
        <v>490</v>
      </c>
      <c r="N49" s="64" t="s">
        <v>490</v>
      </c>
      <c r="O49" s="65" t="s">
        <v>490</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490</v>
      </c>
      <c r="L50" s="64" t="s">
        <v>490</v>
      </c>
      <c r="M50" s="64" t="s">
        <v>490</v>
      </c>
      <c r="N50" s="64" t="s">
        <v>490</v>
      </c>
      <c r="O50" s="65" t="s">
        <v>490</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1619</v>
      </c>
      <c r="L52" s="64">
        <v>1632</v>
      </c>
      <c r="M52" s="64">
        <v>1610</v>
      </c>
      <c r="N52" s="64">
        <v>1547</v>
      </c>
      <c r="O52" s="65">
        <v>1721</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898</v>
      </c>
      <c r="L53" s="69">
        <v>887</v>
      </c>
      <c r="M53" s="69">
        <v>955</v>
      </c>
      <c r="N53" s="69">
        <v>1010</v>
      </c>
      <c r="O53" s="70">
        <v>946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PDmeBPtrk95VonrWvmHCLthHH3RRbk/qgbV8Z0Ie2Y0ppnF4IPTb90rNkT/8ZQ4HpUtGuPq365H7Q9fPtxd0Q==" saltValue="dQn37DxN2X8Mq1u6cgSB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70" zoomScaleNormal="70" zoomScaleSheetLayoutView="100" workbookViewId="0">
      <selection activeCell="S40" sqref="S4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22651</v>
      </c>
      <c r="J41" s="356">
        <v>24878</v>
      </c>
      <c r="K41" s="356">
        <v>28319</v>
      </c>
      <c r="L41" s="356">
        <v>27959</v>
      </c>
      <c r="M41" s="357">
        <v>27954</v>
      </c>
    </row>
    <row r="42" spans="2:13" ht="27.75" customHeight="1" x14ac:dyDescent="0.15">
      <c r="B42" s="1222"/>
      <c r="C42" s="1223"/>
      <c r="D42" s="106"/>
      <c r="E42" s="1228" t="s">
        <v>32</v>
      </c>
      <c r="F42" s="1228"/>
      <c r="G42" s="1228"/>
      <c r="H42" s="1229"/>
      <c r="I42" s="358">
        <v>1</v>
      </c>
      <c r="J42" s="359">
        <v>1</v>
      </c>
      <c r="K42" s="359">
        <v>1</v>
      </c>
      <c r="L42" s="359">
        <v>1</v>
      </c>
      <c r="M42" s="360">
        <v>1</v>
      </c>
    </row>
    <row r="43" spans="2:13" ht="27.75" customHeight="1" x14ac:dyDescent="0.15">
      <c r="B43" s="1222"/>
      <c r="C43" s="1223"/>
      <c r="D43" s="106"/>
      <c r="E43" s="1228" t="s">
        <v>33</v>
      </c>
      <c r="F43" s="1228"/>
      <c r="G43" s="1228"/>
      <c r="H43" s="1229"/>
      <c r="I43" s="358">
        <v>6112</v>
      </c>
      <c r="J43" s="359">
        <v>6256</v>
      </c>
      <c r="K43" s="359">
        <v>5866</v>
      </c>
      <c r="L43" s="359">
        <v>5677</v>
      </c>
      <c r="M43" s="360">
        <v>5144</v>
      </c>
    </row>
    <row r="44" spans="2:13" ht="27.75" customHeight="1" x14ac:dyDescent="0.15">
      <c r="B44" s="1222"/>
      <c r="C44" s="1223"/>
      <c r="D44" s="106"/>
      <c r="E44" s="1228" t="s">
        <v>34</v>
      </c>
      <c r="F44" s="1228"/>
      <c r="G44" s="1228"/>
      <c r="H44" s="1229"/>
      <c r="I44" s="358" t="s">
        <v>490</v>
      </c>
      <c r="J44" s="359" t="s">
        <v>490</v>
      </c>
      <c r="K44" s="359" t="s">
        <v>490</v>
      </c>
      <c r="L44" s="359" t="s">
        <v>490</v>
      </c>
      <c r="M44" s="360" t="s">
        <v>490</v>
      </c>
    </row>
    <row r="45" spans="2:13" ht="27.75" customHeight="1" x14ac:dyDescent="0.15">
      <c r="B45" s="1222"/>
      <c r="C45" s="1223"/>
      <c r="D45" s="106"/>
      <c r="E45" s="1228" t="s">
        <v>35</v>
      </c>
      <c r="F45" s="1228"/>
      <c r="G45" s="1228"/>
      <c r="H45" s="1229"/>
      <c r="I45" s="358">
        <v>248</v>
      </c>
      <c r="J45" s="359">
        <v>221</v>
      </c>
      <c r="K45" s="359">
        <v>71</v>
      </c>
      <c r="L45" s="359" t="s">
        <v>490</v>
      </c>
      <c r="M45" s="360" t="s">
        <v>490</v>
      </c>
    </row>
    <row r="46" spans="2:13" ht="27.75" customHeight="1" x14ac:dyDescent="0.15">
      <c r="B46" s="1222"/>
      <c r="C46" s="1223"/>
      <c r="D46" s="107"/>
      <c r="E46" s="1228" t="s">
        <v>36</v>
      </c>
      <c r="F46" s="1228"/>
      <c r="G46" s="1228"/>
      <c r="H46" s="1229"/>
      <c r="I46" s="358">
        <v>16</v>
      </c>
      <c r="J46" s="359">
        <v>2</v>
      </c>
      <c r="K46" s="359">
        <v>2</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6763</v>
      </c>
      <c r="J50" s="359">
        <v>5128</v>
      </c>
      <c r="K50" s="359">
        <v>4058</v>
      </c>
      <c r="L50" s="359">
        <v>6052</v>
      </c>
      <c r="M50" s="360">
        <v>6323</v>
      </c>
    </row>
    <row r="51" spans="2:13" ht="27.75" customHeight="1" x14ac:dyDescent="0.15">
      <c r="B51" s="1222"/>
      <c r="C51" s="1223"/>
      <c r="D51" s="106"/>
      <c r="E51" s="1228" t="s">
        <v>42</v>
      </c>
      <c r="F51" s="1228"/>
      <c r="G51" s="1228"/>
      <c r="H51" s="1229"/>
      <c r="I51" s="358">
        <v>281</v>
      </c>
      <c r="J51" s="359">
        <v>247</v>
      </c>
      <c r="K51" s="359">
        <v>479</v>
      </c>
      <c r="L51" s="359">
        <v>818</v>
      </c>
      <c r="M51" s="360">
        <v>918</v>
      </c>
    </row>
    <row r="52" spans="2:13" ht="27.75" customHeight="1" x14ac:dyDescent="0.15">
      <c r="B52" s="1224"/>
      <c r="C52" s="1225"/>
      <c r="D52" s="106"/>
      <c r="E52" s="1228" t="s">
        <v>43</v>
      </c>
      <c r="F52" s="1228"/>
      <c r="G52" s="1228"/>
      <c r="H52" s="1229"/>
      <c r="I52" s="358">
        <v>18773</v>
      </c>
      <c r="J52" s="359">
        <v>18345</v>
      </c>
      <c r="K52" s="359">
        <v>19220</v>
      </c>
      <c r="L52" s="359">
        <v>18356</v>
      </c>
      <c r="M52" s="360">
        <v>18128</v>
      </c>
    </row>
    <row r="53" spans="2:13" ht="27.75" customHeight="1" thickBot="1" x14ac:dyDescent="0.2">
      <c r="B53" s="1235" t="s">
        <v>19</v>
      </c>
      <c r="C53" s="1236"/>
      <c r="D53" s="110"/>
      <c r="E53" s="1237" t="s">
        <v>44</v>
      </c>
      <c r="F53" s="1237"/>
      <c r="G53" s="1237"/>
      <c r="H53" s="1238"/>
      <c r="I53" s="361">
        <v>3212</v>
      </c>
      <c r="J53" s="362">
        <v>7636</v>
      </c>
      <c r="K53" s="362">
        <v>10502</v>
      </c>
      <c r="L53" s="362">
        <v>8410</v>
      </c>
      <c r="M53" s="363">
        <v>7730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1Ryr805GufYEjxfsORw6DS2vvLhSExxDcy+K2aG30giLqFMldH8SeFCbQF6JYh45n2WUMhCpfjVkgBhMqAL0g==" saltValue="iG4VcLIwQmMm5HABow2k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G53" sqref="G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2682</v>
      </c>
      <c r="G55" s="122">
        <v>3062</v>
      </c>
      <c r="H55" s="123">
        <v>2647</v>
      </c>
    </row>
    <row r="56" spans="2:8" ht="52.5" customHeight="1" x14ac:dyDescent="0.15">
      <c r="B56" s="124"/>
      <c r="C56" s="1249" t="s">
        <v>47</v>
      </c>
      <c r="D56" s="1249"/>
      <c r="E56" s="1250"/>
      <c r="F56" s="125">
        <v>314</v>
      </c>
      <c r="G56" s="125">
        <v>245</v>
      </c>
      <c r="H56" s="126">
        <v>145</v>
      </c>
    </row>
    <row r="57" spans="2:8" ht="53.25" customHeight="1" x14ac:dyDescent="0.15">
      <c r="B57" s="124"/>
      <c r="C57" s="1251" t="s">
        <v>48</v>
      </c>
      <c r="D57" s="1251"/>
      <c r="E57" s="1252"/>
      <c r="F57" s="127">
        <v>1063</v>
      </c>
      <c r="G57" s="127">
        <v>2746</v>
      </c>
      <c r="H57" s="128">
        <v>3533</v>
      </c>
    </row>
    <row r="58" spans="2:8" ht="45.75" customHeight="1" x14ac:dyDescent="0.15">
      <c r="B58" s="129"/>
      <c r="C58" s="1239" t="s">
        <v>559</v>
      </c>
      <c r="D58" s="1240"/>
      <c r="E58" s="1241"/>
      <c r="F58" s="130">
        <v>572</v>
      </c>
      <c r="G58" s="130">
        <v>1393</v>
      </c>
      <c r="H58" s="131">
        <v>1871</v>
      </c>
    </row>
    <row r="59" spans="2:8" ht="45.75" customHeight="1" x14ac:dyDescent="0.15">
      <c r="B59" s="129"/>
      <c r="C59" s="1239" t="s">
        <v>560</v>
      </c>
      <c r="D59" s="1240"/>
      <c r="E59" s="1241"/>
      <c r="F59" s="130">
        <v>20</v>
      </c>
      <c r="G59" s="130">
        <v>603</v>
      </c>
      <c r="H59" s="131">
        <v>644</v>
      </c>
    </row>
    <row r="60" spans="2:8" ht="45.75" customHeight="1" x14ac:dyDescent="0.15">
      <c r="B60" s="129"/>
      <c r="C60" s="1239" t="s">
        <v>561</v>
      </c>
      <c r="D60" s="1240"/>
      <c r="E60" s="1241"/>
      <c r="F60" s="130">
        <v>20</v>
      </c>
      <c r="G60" s="130">
        <v>220</v>
      </c>
      <c r="H60" s="131">
        <v>420</v>
      </c>
    </row>
    <row r="61" spans="2:8" ht="45.75" customHeight="1" x14ac:dyDescent="0.15">
      <c r="B61" s="129"/>
      <c r="C61" s="1239" t="s">
        <v>562</v>
      </c>
      <c r="D61" s="1240"/>
      <c r="E61" s="1241"/>
      <c r="F61" s="130">
        <v>76</v>
      </c>
      <c r="G61" s="130">
        <v>18</v>
      </c>
      <c r="H61" s="131">
        <v>54</v>
      </c>
    </row>
    <row r="62" spans="2:8" ht="45.75" customHeight="1" thickBot="1" x14ac:dyDescent="0.2">
      <c r="B62" s="132"/>
      <c r="C62" s="1242" t="s">
        <v>563</v>
      </c>
      <c r="D62" s="1243"/>
      <c r="E62" s="1244"/>
      <c r="F62" s="133">
        <v>9</v>
      </c>
      <c r="G62" s="133">
        <v>37</v>
      </c>
      <c r="H62" s="134">
        <v>50</v>
      </c>
    </row>
    <row r="63" spans="2:8" ht="52.5" customHeight="1" thickBot="1" x14ac:dyDescent="0.2">
      <c r="B63" s="135"/>
      <c r="C63" s="1245" t="s">
        <v>49</v>
      </c>
      <c r="D63" s="1245"/>
      <c r="E63" s="1246"/>
      <c r="F63" s="136">
        <v>4059</v>
      </c>
      <c r="G63" s="136">
        <v>6053</v>
      </c>
      <c r="H63" s="137">
        <v>6324</v>
      </c>
    </row>
    <row r="64" spans="2:8" x14ac:dyDescent="0.15"/>
  </sheetData>
  <sheetProtection algorithmName="SHA-512" hashValue="MSv0fK2GQRpmXXq9CVAJIpM/G7GE+tvmGMhHJPQdkyyf4tvCg+6U5XpgAVtpy4CuceI28jCCVFm4ioBSPEvhzQ==" saltValue="EPEbA/rfB04AKRTznmwS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95750-6C24-4002-A7FB-B554F03CD713}">
  <sheetPr>
    <pageSetUpPr fitToPage="1"/>
  </sheetPr>
  <dimension ref="A1:DE85"/>
  <sheetViews>
    <sheetView showGridLines="0" topLeftCell="AL7" zoomScale="85" zoomScaleNormal="85" zoomScaleSheetLayoutView="55" workbookViewId="0">
      <selection activeCell="DD43" sqref="DD43"/>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567</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568</v>
      </c>
      <c r="AO51" s="1256"/>
      <c r="AP51" s="1256"/>
      <c r="AQ51" s="1256"/>
      <c r="AR51" s="1256"/>
      <c r="AS51" s="1256"/>
      <c r="AT51" s="1256"/>
      <c r="AU51" s="1256"/>
      <c r="AV51" s="1256"/>
      <c r="AW51" s="1256"/>
      <c r="AX51" s="1256"/>
      <c r="AY51" s="1256"/>
      <c r="AZ51" s="1256"/>
      <c r="BA51" s="1256"/>
      <c r="BB51" s="1256" t="s">
        <v>569</v>
      </c>
      <c r="BC51" s="1256"/>
      <c r="BD51" s="1256"/>
      <c r="BE51" s="1256"/>
      <c r="BF51" s="1256"/>
      <c r="BG51" s="1256"/>
      <c r="BH51" s="1256"/>
      <c r="BI51" s="1256"/>
      <c r="BJ51" s="1256"/>
      <c r="BK51" s="1256"/>
      <c r="BL51" s="1256"/>
      <c r="BM51" s="1256"/>
      <c r="BN51" s="1256"/>
      <c r="BO51" s="1256"/>
      <c r="BP51" s="1253">
        <v>25.8</v>
      </c>
      <c r="BQ51" s="1253"/>
      <c r="BR51" s="1253"/>
      <c r="BS51" s="1253"/>
      <c r="BT51" s="1253"/>
      <c r="BU51" s="1253"/>
      <c r="BV51" s="1253"/>
      <c r="BW51" s="1253"/>
      <c r="BX51" s="1253">
        <v>59.1</v>
      </c>
      <c r="BY51" s="1253"/>
      <c r="BZ51" s="1253"/>
      <c r="CA51" s="1253"/>
      <c r="CB51" s="1253"/>
      <c r="CC51" s="1253"/>
      <c r="CD51" s="1253"/>
      <c r="CE51" s="1253"/>
      <c r="CF51" s="1253">
        <v>76.7</v>
      </c>
      <c r="CG51" s="1253"/>
      <c r="CH51" s="1253"/>
      <c r="CI51" s="1253"/>
      <c r="CJ51" s="1253"/>
      <c r="CK51" s="1253"/>
      <c r="CL51" s="1253"/>
      <c r="CM51" s="1253"/>
      <c r="CN51" s="1253">
        <v>61.3</v>
      </c>
      <c r="CO51" s="1253"/>
      <c r="CP51" s="1253"/>
      <c r="CQ51" s="1253"/>
      <c r="CR51" s="1253"/>
      <c r="CS51" s="1253"/>
      <c r="CT51" s="1253"/>
      <c r="CU51" s="1253"/>
      <c r="CV51" s="1253">
        <v>55.6</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570</v>
      </c>
      <c r="BC53" s="1256"/>
      <c r="BD53" s="1256"/>
      <c r="BE53" s="1256"/>
      <c r="BF53" s="1256"/>
      <c r="BG53" s="1256"/>
      <c r="BH53" s="1256"/>
      <c r="BI53" s="1256"/>
      <c r="BJ53" s="1256"/>
      <c r="BK53" s="1256"/>
      <c r="BL53" s="1256"/>
      <c r="BM53" s="1256"/>
      <c r="BN53" s="1256"/>
      <c r="BO53" s="1256"/>
      <c r="BP53" s="1253">
        <v>62.4</v>
      </c>
      <c r="BQ53" s="1253"/>
      <c r="BR53" s="1253"/>
      <c r="BS53" s="1253"/>
      <c r="BT53" s="1253"/>
      <c r="BU53" s="1253"/>
      <c r="BV53" s="1253"/>
      <c r="BW53" s="1253"/>
      <c r="BX53" s="1253">
        <v>64</v>
      </c>
      <c r="BY53" s="1253"/>
      <c r="BZ53" s="1253"/>
      <c r="CA53" s="1253"/>
      <c r="CB53" s="1253"/>
      <c r="CC53" s="1253"/>
      <c r="CD53" s="1253"/>
      <c r="CE53" s="1253"/>
      <c r="CF53" s="1253">
        <v>61.9</v>
      </c>
      <c r="CG53" s="1253"/>
      <c r="CH53" s="1253"/>
      <c r="CI53" s="1253"/>
      <c r="CJ53" s="1253"/>
      <c r="CK53" s="1253"/>
      <c r="CL53" s="1253"/>
      <c r="CM53" s="1253"/>
      <c r="CN53" s="1253">
        <v>65.2</v>
      </c>
      <c r="CO53" s="1253"/>
      <c r="CP53" s="1253"/>
      <c r="CQ53" s="1253"/>
      <c r="CR53" s="1253"/>
      <c r="CS53" s="1253"/>
      <c r="CT53" s="1253"/>
      <c r="CU53" s="1253"/>
      <c r="CV53" s="1253">
        <v>67.3</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571</v>
      </c>
      <c r="AO55" s="1258"/>
      <c r="AP55" s="1258"/>
      <c r="AQ55" s="1258"/>
      <c r="AR55" s="1258"/>
      <c r="AS55" s="1258"/>
      <c r="AT55" s="1258"/>
      <c r="AU55" s="1258"/>
      <c r="AV55" s="1258"/>
      <c r="AW55" s="1258"/>
      <c r="AX55" s="1258"/>
      <c r="AY55" s="1258"/>
      <c r="AZ55" s="1258"/>
      <c r="BA55" s="1258"/>
      <c r="BB55" s="1256" t="s">
        <v>569</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570</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572</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567</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568</v>
      </c>
      <c r="AO73" s="1256"/>
      <c r="AP73" s="1256"/>
      <c r="AQ73" s="1256"/>
      <c r="AR73" s="1256"/>
      <c r="AS73" s="1256"/>
      <c r="AT73" s="1256"/>
      <c r="AU73" s="1256"/>
      <c r="AV73" s="1256"/>
      <c r="AW73" s="1256"/>
      <c r="AX73" s="1256"/>
      <c r="AY73" s="1256"/>
      <c r="AZ73" s="1256"/>
      <c r="BA73" s="1256"/>
      <c r="BB73" s="1256" t="s">
        <v>569</v>
      </c>
      <c r="BC73" s="1256"/>
      <c r="BD73" s="1256"/>
      <c r="BE73" s="1256"/>
      <c r="BF73" s="1256"/>
      <c r="BG73" s="1256"/>
      <c r="BH73" s="1256"/>
      <c r="BI73" s="1256"/>
      <c r="BJ73" s="1256"/>
      <c r="BK73" s="1256"/>
      <c r="BL73" s="1256"/>
      <c r="BM73" s="1256"/>
      <c r="BN73" s="1256"/>
      <c r="BO73" s="1256"/>
      <c r="BP73" s="1253">
        <v>25.8</v>
      </c>
      <c r="BQ73" s="1253"/>
      <c r="BR73" s="1253"/>
      <c r="BS73" s="1253"/>
      <c r="BT73" s="1253"/>
      <c r="BU73" s="1253"/>
      <c r="BV73" s="1253"/>
      <c r="BW73" s="1253"/>
      <c r="BX73" s="1253">
        <v>59.1</v>
      </c>
      <c r="BY73" s="1253"/>
      <c r="BZ73" s="1253"/>
      <c r="CA73" s="1253"/>
      <c r="CB73" s="1253"/>
      <c r="CC73" s="1253"/>
      <c r="CD73" s="1253"/>
      <c r="CE73" s="1253"/>
      <c r="CF73" s="1253">
        <v>76.7</v>
      </c>
      <c r="CG73" s="1253"/>
      <c r="CH73" s="1253"/>
      <c r="CI73" s="1253"/>
      <c r="CJ73" s="1253"/>
      <c r="CK73" s="1253"/>
      <c r="CL73" s="1253"/>
      <c r="CM73" s="1253"/>
      <c r="CN73" s="1253">
        <v>61.3</v>
      </c>
      <c r="CO73" s="1253"/>
      <c r="CP73" s="1253"/>
      <c r="CQ73" s="1253"/>
      <c r="CR73" s="1253"/>
      <c r="CS73" s="1253"/>
      <c r="CT73" s="1253"/>
      <c r="CU73" s="1253"/>
      <c r="CV73" s="1253">
        <v>55.6</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573</v>
      </c>
      <c r="BC75" s="1256"/>
      <c r="BD75" s="1256"/>
      <c r="BE75" s="1256"/>
      <c r="BF75" s="1256"/>
      <c r="BG75" s="1256"/>
      <c r="BH75" s="1256"/>
      <c r="BI75" s="1256"/>
      <c r="BJ75" s="1256"/>
      <c r="BK75" s="1256"/>
      <c r="BL75" s="1256"/>
      <c r="BM75" s="1256"/>
      <c r="BN75" s="1256"/>
      <c r="BO75" s="1256"/>
      <c r="BP75" s="1253">
        <v>7.3</v>
      </c>
      <c r="BQ75" s="1253"/>
      <c r="BR75" s="1253"/>
      <c r="BS75" s="1253"/>
      <c r="BT75" s="1253"/>
      <c r="BU75" s="1253"/>
      <c r="BV75" s="1253"/>
      <c r="BW75" s="1253"/>
      <c r="BX75" s="1253">
        <v>7.2</v>
      </c>
      <c r="BY75" s="1253"/>
      <c r="BZ75" s="1253"/>
      <c r="CA75" s="1253"/>
      <c r="CB75" s="1253"/>
      <c r="CC75" s="1253"/>
      <c r="CD75" s="1253"/>
      <c r="CE75" s="1253"/>
      <c r="CF75" s="1253">
        <v>7</v>
      </c>
      <c r="CG75" s="1253"/>
      <c r="CH75" s="1253"/>
      <c r="CI75" s="1253"/>
      <c r="CJ75" s="1253"/>
      <c r="CK75" s="1253"/>
      <c r="CL75" s="1253"/>
      <c r="CM75" s="1253"/>
      <c r="CN75" s="1253">
        <v>7</v>
      </c>
      <c r="CO75" s="1253"/>
      <c r="CP75" s="1253"/>
      <c r="CQ75" s="1253"/>
      <c r="CR75" s="1253"/>
      <c r="CS75" s="1253"/>
      <c r="CT75" s="1253"/>
      <c r="CU75" s="1253"/>
      <c r="CV75" s="1253">
        <v>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571</v>
      </c>
      <c r="AO77" s="1258"/>
      <c r="AP77" s="1258"/>
      <c r="AQ77" s="1258"/>
      <c r="AR77" s="1258"/>
      <c r="AS77" s="1258"/>
      <c r="AT77" s="1258"/>
      <c r="AU77" s="1258"/>
      <c r="AV77" s="1258"/>
      <c r="AW77" s="1258"/>
      <c r="AX77" s="1258"/>
      <c r="AY77" s="1258"/>
      <c r="AZ77" s="1258"/>
      <c r="BA77" s="1258"/>
      <c r="BB77" s="1256" t="s">
        <v>569</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573</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s87CyhqQUpoOrTXoZr7Oi02icTwOn7Rp8KHQsuWNK2Im17D8xT+lEO1t11U5sfMzjFNYqP2RiqNdhbkZ6We9xw==" saltValue="qitLsV53fZxpFwLdsGZbb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B9F0C-2A13-41E5-9D47-6900B0882B08}">
  <sheetPr>
    <pageSetUpPr fitToPage="1"/>
  </sheetPr>
  <dimension ref="A1:DR125"/>
  <sheetViews>
    <sheetView showGridLines="0" topLeftCell="A40" zoomScale="70" zoomScaleNormal="70" zoomScaleSheetLayoutView="70" workbookViewId="0">
      <selection activeCell="DD43" sqref="DD4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1iSVYACDILvdEe6bmEcdJ5zqbfcnUPWVfbQNLpOfTuTSO8k5jdPUnbACNq/RDiqcINAKeKQcFjt6kV7vXdxzlQ==" saltValue="HfEE7uL9utOqwKln7wEiA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4AD6B-E2BD-481F-A295-23594A265F42}">
  <sheetPr>
    <pageSetUpPr fitToPage="1"/>
  </sheetPr>
  <dimension ref="A1:DR125"/>
  <sheetViews>
    <sheetView showGridLines="0" topLeftCell="A52" zoomScale="70" zoomScaleNormal="70" zoomScaleSheetLayoutView="55" workbookViewId="0">
      <selection activeCell="DD43" sqref="DD4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g7eFO2usiDKdebUawN6Owomg70NbYW2FJA4wMSWCNrSViIU7sj9Ghp2cX87D8T4bpNT6CNm+tcFGi7Qdaop64g==" saltValue="QU2Fi13sct7mgNd+Q9lmw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election activeCell="D31" sqref="D31"/>
    </sheetView>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112732</v>
      </c>
      <c r="E3" s="156"/>
      <c r="F3" s="157">
        <v>94081</v>
      </c>
      <c r="G3" s="158"/>
      <c r="H3" s="159"/>
    </row>
    <row r="4" spans="1:8" x14ac:dyDescent="0.15">
      <c r="A4" s="160"/>
      <c r="B4" s="161"/>
      <c r="C4" s="162"/>
      <c r="D4" s="163">
        <v>11395</v>
      </c>
      <c r="E4" s="164"/>
      <c r="F4" s="165">
        <v>48949</v>
      </c>
      <c r="G4" s="166"/>
      <c r="H4" s="167"/>
    </row>
    <row r="5" spans="1:8" x14ac:dyDescent="0.15">
      <c r="A5" s="148" t="s">
        <v>522</v>
      </c>
      <c r="B5" s="153"/>
      <c r="C5" s="154"/>
      <c r="D5" s="155">
        <v>158163</v>
      </c>
      <c r="E5" s="156"/>
      <c r="F5" s="157">
        <v>92632</v>
      </c>
      <c r="G5" s="158"/>
      <c r="H5" s="159"/>
    </row>
    <row r="6" spans="1:8" x14ac:dyDescent="0.15">
      <c r="A6" s="160"/>
      <c r="B6" s="161"/>
      <c r="C6" s="162"/>
      <c r="D6" s="163">
        <v>8639</v>
      </c>
      <c r="E6" s="164"/>
      <c r="F6" s="165">
        <v>47978</v>
      </c>
      <c r="G6" s="166"/>
      <c r="H6" s="167"/>
    </row>
    <row r="7" spans="1:8" x14ac:dyDescent="0.15">
      <c r="A7" s="148" t="s">
        <v>523</v>
      </c>
      <c r="B7" s="153"/>
      <c r="C7" s="154"/>
      <c r="D7" s="155">
        <v>241823</v>
      </c>
      <c r="E7" s="156"/>
      <c r="F7" s="157">
        <v>96469</v>
      </c>
      <c r="G7" s="158"/>
      <c r="H7" s="159"/>
    </row>
    <row r="8" spans="1:8" x14ac:dyDescent="0.15">
      <c r="A8" s="160"/>
      <c r="B8" s="161"/>
      <c r="C8" s="162"/>
      <c r="D8" s="163">
        <v>98952</v>
      </c>
      <c r="E8" s="164"/>
      <c r="F8" s="165">
        <v>49775</v>
      </c>
      <c r="G8" s="166"/>
      <c r="H8" s="167"/>
    </row>
    <row r="9" spans="1:8" x14ac:dyDescent="0.15">
      <c r="A9" s="148" t="s">
        <v>524</v>
      </c>
      <c r="B9" s="153"/>
      <c r="C9" s="154"/>
      <c r="D9" s="155">
        <v>92156</v>
      </c>
      <c r="E9" s="156"/>
      <c r="F9" s="157">
        <v>85743</v>
      </c>
      <c r="G9" s="158"/>
      <c r="H9" s="159"/>
    </row>
    <row r="10" spans="1:8" x14ac:dyDescent="0.15">
      <c r="A10" s="160"/>
      <c r="B10" s="161"/>
      <c r="C10" s="162"/>
      <c r="D10" s="163">
        <v>11085</v>
      </c>
      <c r="E10" s="164"/>
      <c r="F10" s="165">
        <v>45231</v>
      </c>
      <c r="G10" s="166"/>
      <c r="H10" s="167"/>
    </row>
    <row r="11" spans="1:8" x14ac:dyDescent="0.15">
      <c r="A11" s="148" t="s">
        <v>525</v>
      </c>
      <c r="B11" s="153"/>
      <c r="C11" s="154"/>
      <c r="D11" s="155">
        <v>94396</v>
      </c>
      <c r="E11" s="156"/>
      <c r="F11" s="157">
        <v>92509</v>
      </c>
      <c r="G11" s="158"/>
      <c r="H11" s="159"/>
    </row>
    <row r="12" spans="1:8" x14ac:dyDescent="0.15">
      <c r="A12" s="160"/>
      <c r="B12" s="161"/>
      <c r="C12" s="168"/>
      <c r="D12" s="163">
        <v>14680</v>
      </c>
      <c r="E12" s="164"/>
      <c r="F12" s="165">
        <v>52274</v>
      </c>
      <c r="G12" s="166"/>
      <c r="H12" s="167"/>
    </row>
    <row r="13" spans="1:8" x14ac:dyDescent="0.15">
      <c r="A13" s="148"/>
      <c r="B13" s="153"/>
      <c r="C13" s="169"/>
      <c r="D13" s="170">
        <v>139854</v>
      </c>
      <c r="E13" s="171"/>
      <c r="F13" s="172">
        <v>92287</v>
      </c>
      <c r="G13" s="173"/>
      <c r="H13" s="159"/>
    </row>
    <row r="14" spans="1:8" x14ac:dyDescent="0.15">
      <c r="A14" s="160"/>
      <c r="B14" s="161"/>
      <c r="C14" s="162"/>
      <c r="D14" s="163">
        <v>28950</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2.31</v>
      </c>
      <c r="C19" s="174">
        <f>ROUND(VALUE(SUBSTITUTE(実質収支比率等に係る経年分析!G$48,"▲","-")),2)</f>
        <v>1.05</v>
      </c>
      <c r="D19" s="174">
        <f>ROUND(VALUE(SUBSTITUTE(実質収支比率等に係る経年分析!H$48,"▲","-")),2)</f>
        <v>5.19</v>
      </c>
      <c r="E19" s="174">
        <f>ROUND(VALUE(SUBSTITUTE(実質収支比率等に係る経年分析!I$48,"▲","-")),2)</f>
        <v>6.6</v>
      </c>
      <c r="F19" s="174">
        <f>ROUND(VALUE(SUBSTITUTE(実質収支比率等に係る経年分析!J$48,"▲","-")),2)</f>
        <v>2.29</v>
      </c>
    </row>
    <row r="20" spans="1:11" x14ac:dyDescent="0.15">
      <c r="A20" s="174" t="s">
        <v>53</v>
      </c>
      <c r="B20" s="174">
        <f>ROUND(VALUE(SUBSTITUTE(実質収支比率等に係る経年分析!F$47,"▲","-")),2)</f>
        <v>26.86</v>
      </c>
      <c r="C20" s="174">
        <f>ROUND(VALUE(SUBSTITUTE(実質収支比率等に係る経年分析!G$47,"▲","-")),2)</f>
        <v>18.75</v>
      </c>
      <c r="D20" s="174">
        <f>ROUND(VALUE(SUBSTITUTE(実質収支比率等に係る経年分析!H$47,"▲","-")),2)</f>
        <v>17.559999999999999</v>
      </c>
      <c r="E20" s="174">
        <f>ROUND(VALUE(SUBSTITUTE(実質収支比率等に係る経年分析!I$47,"▲","-")),2)</f>
        <v>20.100000000000001</v>
      </c>
      <c r="F20" s="174">
        <f>ROUND(VALUE(SUBSTITUTE(実質収支比率等に係る経年分析!J$47,"▲","-")),2)</f>
        <v>16.96</v>
      </c>
    </row>
    <row r="21" spans="1:11" x14ac:dyDescent="0.15">
      <c r="A21" s="174" t="s">
        <v>54</v>
      </c>
      <c r="B21" s="174">
        <f>IF(ISNUMBER(VALUE(SUBSTITUTE(実質収支比率等に係る経年分析!F$49,"▲","-"))),ROUND(VALUE(SUBSTITUTE(実質収支比率等に係る経年分析!F$49,"▲","-")),2),NA())</f>
        <v>-2.46</v>
      </c>
      <c r="C21" s="174">
        <f>IF(ISNUMBER(VALUE(SUBSTITUTE(実質収支比率等に係る経年分析!G$49,"▲","-"))),ROUND(VALUE(SUBSTITUTE(実質収支比率等に係る経年分析!G$49,"▲","-")),2),NA())</f>
        <v>-7.91</v>
      </c>
      <c r="D21" s="174">
        <f>IF(ISNUMBER(VALUE(SUBSTITUTE(実質収支比率等に係る経年分析!H$49,"▲","-"))),ROUND(VALUE(SUBSTITUTE(実質収支比率等に係る経年分析!H$49,"▲","-")),2),NA())</f>
        <v>4.04</v>
      </c>
      <c r="E21" s="174">
        <f>IF(ISNUMBER(VALUE(SUBSTITUTE(実質収支比率等に係る経年分析!I$49,"▲","-"))),ROUND(VALUE(SUBSTITUTE(実質収支比率等に係る経年分析!I$49,"▲","-")),2),NA())</f>
        <v>3.96</v>
      </c>
      <c r="F21" s="174">
        <f>IF(ISNUMBER(VALUE(SUBSTITUTE(実質収支比率等に係る経年分析!J$49,"▲","-"))),ROUND(VALUE(SUBSTITUTE(実質収支比率等に係る経年分析!J$49,"▲","-")),2),NA())</f>
        <v>-6.67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石垣都市計画土地区画整理事業特別会計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1.64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1.33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1.59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港湾事業特別会計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0.59</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2.2200000000000002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2.23</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17.41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17.510000000000002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19.059999999999999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16.350000000000001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1619</v>
      </c>
      <c r="E42" s="176"/>
      <c r="F42" s="176"/>
      <c r="G42" s="176">
        <f>'実質公債費比率（分子）の構造'!L$52</f>
        <v>1632</v>
      </c>
      <c r="H42" s="176"/>
      <c r="I42" s="176"/>
      <c r="J42" s="176">
        <f>'実質公債費比率（分子）の構造'!M$52</f>
        <v>1610</v>
      </c>
      <c r="K42" s="176"/>
      <c r="L42" s="176"/>
      <c r="M42" s="176">
        <f>'実質公債費比率（分子）の構造'!N$52</f>
        <v>1547</v>
      </c>
      <c r="N42" s="176"/>
      <c r="O42" s="176"/>
      <c r="P42" s="176">
        <f>'実質公債費比率（分子）の構造'!O$52</f>
        <v>1721</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502</v>
      </c>
      <c r="C46" s="176"/>
      <c r="D46" s="176"/>
      <c r="E46" s="176">
        <f>'実質公債費比率（分子）の構造'!L$48</f>
        <v>466</v>
      </c>
      <c r="F46" s="176"/>
      <c r="G46" s="176"/>
      <c r="H46" s="176">
        <f>'実質公債費比率（分子）の構造'!M$48</f>
        <v>549</v>
      </c>
      <c r="I46" s="176"/>
      <c r="J46" s="176"/>
      <c r="K46" s="176">
        <f>'実質公債費比率（分子）の構造'!N$48</f>
        <v>501</v>
      </c>
      <c r="L46" s="176"/>
      <c r="M46" s="176"/>
      <c r="N46" s="176">
        <f>'実質公債費比率（分子）の構造'!O$48</f>
        <v>566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2015</v>
      </c>
      <c r="C49" s="176"/>
      <c r="D49" s="176"/>
      <c r="E49" s="176">
        <f>'実質公債費比率（分子）の構造'!L$45</f>
        <v>2053</v>
      </c>
      <c r="F49" s="176"/>
      <c r="G49" s="176"/>
      <c r="H49" s="176">
        <f>'実質公債費比率（分子）の構造'!M$45</f>
        <v>2016</v>
      </c>
      <c r="I49" s="176"/>
      <c r="J49" s="176"/>
      <c r="K49" s="176">
        <f>'実質公債費比率（分子）の構造'!N$45</f>
        <v>2056</v>
      </c>
      <c r="L49" s="176"/>
      <c r="M49" s="176"/>
      <c r="N49" s="176">
        <f>'実質公債費比率（分子）の構造'!O$45</f>
        <v>2101</v>
      </c>
      <c r="O49" s="176"/>
      <c r="P49" s="176"/>
    </row>
    <row r="50" spans="1:16" x14ac:dyDescent="0.15">
      <c r="A50" s="176" t="s">
        <v>67</v>
      </c>
      <c r="B50" s="176" t="e">
        <f>NA()</f>
        <v>#N/A</v>
      </c>
      <c r="C50" s="176">
        <f>IF(ISNUMBER('実質公債費比率（分子）の構造'!K$53),'実質公債費比率（分子）の構造'!K$53,NA())</f>
        <v>898</v>
      </c>
      <c r="D50" s="176" t="e">
        <f>NA()</f>
        <v>#N/A</v>
      </c>
      <c r="E50" s="176" t="e">
        <f>NA()</f>
        <v>#N/A</v>
      </c>
      <c r="F50" s="176">
        <f>IF(ISNUMBER('実質公債費比率（分子）の構造'!L$53),'実質公債費比率（分子）の構造'!L$53,NA())</f>
        <v>887</v>
      </c>
      <c r="G50" s="176" t="e">
        <f>NA()</f>
        <v>#N/A</v>
      </c>
      <c r="H50" s="176" t="e">
        <f>NA()</f>
        <v>#N/A</v>
      </c>
      <c r="I50" s="176">
        <f>IF(ISNUMBER('実質公債費比率（分子）の構造'!M$53),'実質公債費比率（分子）の構造'!M$53,NA())</f>
        <v>955</v>
      </c>
      <c r="J50" s="176" t="e">
        <f>NA()</f>
        <v>#N/A</v>
      </c>
      <c r="K50" s="176" t="e">
        <f>NA()</f>
        <v>#N/A</v>
      </c>
      <c r="L50" s="176">
        <f>IF(ISNUMBER('実質公債費比率（分子）の構造'!N$53),'実質公債費比率（分子）の構造'!N$53,NA())</f>
        <v>1010</v>
      </c>
      <c r="M50" s="176" t="e">
        <f>NA()</f>
        <v>#N/A</v>
      </c>
      <c r="N50" s="176" t="e">
        <f>NA()</f>
        <v>#N/A</v>
      </c>
      <c r="O50" s="176">
        <f>IF(ISNUMBER('実質公債費比率（分子）の構造'!O$53),'実質公債費比率（分子）の構造'!O$53,NA())</f>
        <v>946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18773</v>
      </c>
      <c r="E56" s="175"/>
      <c r="F56" s="175"/>
      <c r="G56" s="175">
        <f>'将来負担比率（分子）の構造'!J$52</f>
        <v>18345</v>
      </c>
      <c r="H56" s="175"/>
      <c r="I56" s="175"/>
      <c r="J56" s="175">
        <f>'将来負担比率（分子）の構造'!K$52</f>
        <v>19220</v>
      </c>
      <c r="K56" s="175"/>
      <c r="L56" s="175"/>
      <c r="M56" s="175">
        <f>'将来負担比率（分子）の構造'!L$52</f>
        <v>18356</v>
      </c>
      <c r="N56" s="175"/>
      <c r="O56" s="175"/>
      <c r="P56" s="175">
        <f>'将来負担比率（分子）の構造'!M$52</f>
        <v>18128</v>
      </c>
    </row>
    <row r="57" spans="1:16" x14ac:dyDescent="0.15">
      <c r="A57" s="175" t="s">
        <v>42</v>
      </c>
      <c r="B57" s="175"/>
      <c r="C57" s="175"/>
      <c r="D57" s="175">
        <f>'将来負担比率（分子）の構造'!I$51</f>
        <v>281</v>
      </c>
      <c r="E57" s="175"/>
      <c r="F57" s="175"/>
      <c r="G57" s="175">
        <f>'将来負担比率（分子）の構造'!J$51</f>
        <v>247</v>
      </c>
      <c r="H57" s="175"/>
      <c r="I57" s="175"/>
      <c r="J57" s="175">
        <f>'将来負担比率（分子）の構造'!K$51</f>
        <v>479</v>
      </c>
      <c r="K57" s="175"/>
      <c r="L57" s="175"/>
      <c r="M57" s="175">
        <f>'将来負担比率（分子）の構造'!L$51</f>
        <v>818</v>
      </c>
      <c r="N57" s="175"/>
      <c r="O57" s="175"/>
      <c r="P57" s="175">
        <f>'将来負担比率（分子）の構造'!M$51</f>
        <v>918</v>
      </c>
    </row>
    <row r="58" spans="1:16" x14ac:dyDescent="0.15">
      <c r="A58" s="175" t="s">
        <v>41</v>
      </c>
      <c r="B58" s="175"/>
      <c r="C58" s="175"/>
      <c r="D58" s="175">
        <f>'将来負担比率（分子）の構造'!I$50</f>
        <v>6763</v>
      </c>
      <c r="E58" s="175"/>
      <c r="F58" s="175"/>
      <c r="G58" s="175">
        <f>'将来負担比率（分子）の構造'!J$50</f>
        <v>5128</v>
      </c>
      <c r="H58" s="175"/>
      <c r="I58" s="175"/>
      <c r="J58" s="175">
        <f>'将来負担比率（分子）の構造'!K$50</f>
        <v>4058</v>
      </c>
      <c r="K58" s="175"/>
      <c r="L58" s="175"/>
      <c r="M58" s="175">
        <f>'将来負担比率（分子）の構造'!L$50</f>
        <v>6052</v>
      </c>
      <c r="N58" s="175"/>
      <c r="O58" s="175"/>
      <c r="P58" s="175">
        <f>'将来負担比率（分子）の構造'!M$50</f>
        <v>6323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16</v>
      </c>
      <c r="C61" s="175"/>
      <c r="D61" s="175"/>
      <c r="E61" s="175">
        <f>'将来負担比率（分子）の構造'!J$46</f>
        <v>2</v>
      </c>
      <c r="F61" s="175"/>
      <c r="G61" s="175"/>
      <c r="H61" s="175">
        <f>'将来負担比率（分子）の構造'!K$46</f>
        <v>2</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248</v>
      </c>
      <c r="C62" s="175"/>
      <c r="D62" s="175"/>
      <c r="E62" s="175">
        <f>'将来負担比率（分子）の構造'!J$45</f>
        <v>221</v>
      </c>
      <c r="F62" s="175"/>
      <c r="G62" s="175"/>
      <c r="H62" s="175">
        <f>'将来負担比率（分子）の構造'!K$45</f>
        <v>71</v>
      </c>
      <c r="I62" s="175"/>
      <c r="J62" s="175"/>
      <c r="K62" s="175" t="str">
        <f>'将来負担比率（分子）の構造'!L$45</f>
        <v>-</v>
      </c>
      <c r="L62" s="175"/>
      <c r="M62" s="175"/>
      <c r="N62" s="175" t="str">
        <f>'将来負担比率（分子）の構造'!M$45</f>
        <v>-</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6112</v>
      </c>
      <c r="C64" s="175"/>
      <c r="D64" s="175"/>
      <c r="E64" s="175">
        <f>'将来負担比率（分子）の構造'!J$43</f>
        <v>6256</v>
      </c>
      <c r="F64" s="175"/>
      <c r="G64" s="175"/>
      <c r="H64" s="175">
        <f>'将来負担比率（分子）の構造'!K$43</f>
        <v>5866</v>
      </c>
      <c r="I64" s="175"/>
      <c r="J64" s="175"/>
      <c r="K64" s="175">
        <f>'将来負担比率（分子）の構造'!L$43</f>
        <v>5677</v>
      </c>
      <c r="L64" s="175"/>
      <c r="M64" s="175"/>
      <c r="N64" s="175">
        <f>'将来負担比率（分子）の構造'!M$43</f>
        <v>5144</v>
      </c>
      <c r="O64" s="175"/>
      <c r="P64" s="175"/>
    </row>
    <row r="65" spans="1:16" x14ac:dyDescent="0.15">
      <c r="A65" s="175" t="s">
        <v>32</v>
      </c>
      <c r="B65" s="175">
        <f>'将来負担比率（分子）の構造'!I$42</f>
        <v>1</v>
      </c>
      <c r="C65" s="175"/>
      <c r="D65" s="175"/>
      <c r="E65" s="175">
        <f>'将来負担比率（分子）の構造'!J$42</f>
        <v>1</v>
      </c>
      <c r="F65" s="175"/>
      <c r="G65" s="175"/>
      <c r="H65" s="175">
        <f>'将来負担比率（分子）の構造'!K$42</f>
        <v>1</v>
      </c>
      <c r="I65" s="175"/>
      <c r="J65" s="175"/>
      <c r="K65" s="175">
        <f>'将来負担比率（分子）の構造'!L$42</f>
        <v>1</v>
      </c>
      <c r="L65" s="175"/>
      <c r="M65" s="175"/>
      <c r="N65" s="175">
        <f>'将来負担比率（分子）の構造'!M$42</f>
        <v>1</v>
      </c>
      <c r="O65" s="175"/>
      <c r="P65" s="175"/>
    </row>
    <row r="66" spans="1:16" x14ac:dyDescent="0.15">
      <c r="A66" s="175" t="s">
        <v>31</v>
      </c>
      <c r="B66" s="175">
        <f>'将来負担比率（分子）の構造'!I$41</f>
        <v>22651</v>
      </c>
      <c r="C66" s="175"/>
      <c r="D66" s="175"/>
      <c r="E66" s="175">
        <f>'将来負担比率（分子）の構造'!J$41</f>
        <v>24878</v>
      </c>
      <c r="F66" s="175"/>
      <c r="G66" s="175"/>
      <c r="H66" s="175">
        <f>'将来負担比率（分子）の構造'!K$41</f>
        <v>28319</v>
      </c>
      <c r="I66" s="175"/>
      <c r="J66" s="175"/>
      <c r="K66" s="175">
        <f>'将来負担比率（分子）の構造'!L$41</f>
        <v>27959</v>
      </c>
      <c r="L66" s="175"/>
      <c r="M66" s="175"/>
      <c r="N66" s="175">
        <f>'将来負担比率（分子）の構造'!M$41</f>
        <v>27954</v>
      </c>
      <c r="O66" s="175"/>
      <c r="P66" s="175"/>
    </row>
    <row r="67" spans="1:16" x14ac:dyDescent="0.15">
      <c r="A67" s="175" t="s">
        <v>71</v>
      </c>
      <c r="B67" s="175" t="e">
        <f>NA()</f>
        <v>#N/A</v>
      </c>
      <c r="C67" s="175">
        <f>IF(ISNUMBER('将来負担比率（分子）の構造'!I$53), IF('将来負担比率（分子）の構造'!I$53 &lt; 0, 0, '将来負担比率（分子）の構造'!I$53), NA())</f>
        <v>3212</v>
      </c>
      <c r="D67" s="175" t="e">
        <f>NA()</f>
        <v>#N/A</v>
      </c>
      <c r="E67" s="175" t="e">
        <f>NA()</f>
        <v>#N/A</v>
      </c>
      <c r="F67" s="175">
        <f>IF(ISNUMBER('将来負担比率（分子）の構造'!J$53), IF('将来負担比率（分子）の構造'!J$53 &lt; 0, 0, '将来負担比率（分子）の構造'!J$53), NA())</f>
        <v>7636</v>
      </c>
      <c r="G67" s="175" t="e">
        <f>NA()</f>
        <v>#N/A</v>
      </c>
      <c r="H67" s="175" t="e">
        <f>NA()</f>
        <v>#N/A</v>
      </c>
      <c r="I67" s="175">
        <f>IF(ISNUMBER('将来負担比率（分子）の構造'!K$53), IF('将来負担比率（分子）の構造'!K$53 &lt; 0, 0, '将来負担比率（分子）の構造'!K$53), NA())</f>
        <v>10502</v>
      </c>
      <c r="J67" s="175" t="e">
        <f>NA()</f>
        <v>#N/A</v>
      </c>
      <c r="K67" s="175" t="e">
        <f>NA()</f>
        <v>#N/A</v>
      </c>
      <c r="L67" s="175">
        <f>IF(ISNUMBER('将来負担比率（分子）の構造'!L$53), IF('将来負担比率（分子）の構造'!L$53 &lt; 0, 0, '将来負担比率（分子）の構造'!L$53), NA())</f>
        <v>8410</v>
      </c>
      <c r="M67" s="175" t="e">
        <f>NA()</f>
        <v>#N/A</v>
      </c>
      <c r="N67" s="175" t="e">
        <f>NA()</f>
        <v>#N/A</v>
      </c>
      <c r="O67" s="175">
        <f>IF(ISNUMBER('将来負担比率（分子）の構造'!M$53), IF('将来負担比率（分子）の構造'!M$53 &lt; 0, 0, '将来負担比率（分子）の構造'!M$53), NA())</f>
        <v>7730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2682</v>
      </c>
      <c r="C72" s="179">
        <f>基金残高に係る経年分析!G55</f>
        <v>3062</v>
      </c>
      <c r="D72" s="179">
        <f>基金残高に係る経年分析!H55</f>
        <v>2647</v>
      </c>
    </row>
    <row r="73" spans="1:16" x14ac:dyDescent="0.15">
      <c r="A73" s="178" t="s">
        <v>74</v>
      </c>
      <c r="B73" s="179">
        <f>基金残高に係る経年分析!F56</f>
        <v>314</v>
      </c>
      <c r="C73" s="179">
        <f>基金残高に係る経年分析!G56</f>
        <v>245</v>
      </c>
      <c r="D73" s="179">
        <f>基金残高に係る経年分析!H56</f>
        <v>145</v>
      </c>
    </row>
    <row r="74" spans="1:16" x14ac:dyDescent="0.15">
      <c r="A74" s="178" t="s">
        <v>75</v>
      </c>
      <c r="B74" s="179">
        <f>基金残高に係る経年分析!F57</f>
        <v>1063</v>
      </c>
      <c r="C74" s="179">
        <f>基金残高に係る経年分析!G57</f>
        <v>2746</v>
      </c>
      <c r="D74" s="179">
        <f>基金残高に係る経年分析!H57</f>
        <v>3533</v>
      </c>
    </row>
  </sheetData>
  <sheetProtection algorithmName="SHA-512" hashValue="G8PNx9HkkFM4Ant4dmJ78H053L/tIjrPU7UedJy+7NoNpzhjPlF4e0cFpetgWzFK6Yiq02CtaNej110fCA8aVQ==" saltValue="r40NN6QwO/VwSm2d/uvc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6805899</v>
      </c>
      <c r="S5" s="649"/>
      <c r="T5" s="649"/>
      <c r="U5" s="649"/>
      <c r="V5" s="649"/>
      <c r="W5" s="649"/>
      <c r="X5" s="649"/>
      <c r="Y5" s="650"/>
      <c r="Z5" s="651">
        <v>18.600000000000001</v>
      </c>
      <c r="AA5" s="651"/>
      <c r="AB5" s="651"/>
      <c r="AC5" s="651"/>
      <c r="AD5" s="652">
        <v>6805899</v>
      </c>
      <c r="AE5" s="652"/>
      <c r="AF5" s="652"/>
      <c r="AG5" s="652"/>
      <c r="AH5" s="652"/>
      <c r="AI5" s="652"/>
      <c r="AJ5" s="652"/>
      <c r="AK5" s="652"/>
      <c r="AL5" s="653">
        <v>43.2</v>
      </c>
      <c r="AM5" s="654"/>
      <c r="AN5" s="654"/>
      <c r="AO5" s="655"/>
      <c r="AP5" s="645" t="s">
        <v>216</v>
      </c>
      <c r="AQ5" s="646"/>
      <c r="AR5" s="646"/>
      <c r="AS5" s="646"/>
      <c r="AT5" s="646"/>
      <c r="AU5" s="646"/>
      <c r="AV5" s="646"/>
      <c r="AW5" s="646"/>
      <c r="AX5" s="646"/>
      <c r="AY5" s="646"/>
      <c r="AZ5" s="646"/>
      <c r="BA5" s="646"/>
      <c r="BB5" s="646"/>
      <c r="BC5" s="646"/>
      <c r="BD5" s="646"/>
      <c r="BE5" s="646"/>
      <c r="BF5" s="647"/>
      <c r="BG5" s="659">
        <v>6805899</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209958</v>
      </c>
      <c r="S6" s="660"/>
      <c r="T6" s="660"/>
      <c r="U6" s="660"/>
      <c r="V6" s="660"/>
      <c r="W6" s="660"/>
      <c r="X6" s="660"/>
      <c r="Y6" s="661"/>
      <c r="Z6" s="662">
        <v>0.6</v>
      </c>
      <c r="AA6" s="662"/>
      <c r="AB6" s="662"/>
      <c r="AC6" s="662"/>
      <c r="AD6" s="663">
        <v>209958</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6805899</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252366</v>
      </c>
      <c r="CS6" s="660"/>
      <c r="CT6" s="660"/>
      <c r="CU6" s="660"/>
      <c r="CV6" s="660"/>
      <c r="CW6" s="660"/>
      <c r="CX6" s="660"/>
      <c r="CY6" s="661"/>
      <c r="CZ6" s="653">
        <v>0.7</v>
      </c>
      <c r="DA6" s="654"/>
      <c r="DB6" s="654"/>
      <c r="DC6" s="670"/>
      <c r="DD6" s="668" t="s">
        <v>121</v>
      </c>
      <c r="DE6" s="660"/>
      <c r="DF6" s="660"/>
      <c r="DG6" s="660"/>
      <c r="DH6" s="660"/>
      <c r="DI6" s="660"/>
      <c r="DJ6" s="660"/>
      <c r="DK6" s="660"/>
      <c r="DL6" s="660"/>
      <c r="DM6" s="660"/>
      <c r="DN6" s="660"/>
      <c r="DO6" s="660"/>
      <c r="DP6" s="661"/>
      <c r="DQ6" s="668">
        <v>252366</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994</v>
      </c>
      <c r="S7" s="660"/>
      <c r="T7" s="660"/>
      <c r="U7" s="660"/>
      <c r="V7" s="660"/>
      <c r="W7" s="660"/>
      <c r="X7" s="660"/>
      <c r="Y7" s="661"/>
      <c r="Z7" s="662">
        <v>0</v>
      </c>
      <c r="AA7" s="662"/>
      <c r="AB7" s="662"/>
      <c r="AC7" s="662"/>
      <c r="AD7" s="663">
        <v>994</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2600379</v>
      </c>
      <c r="BH7" s="660"/>
      <c r="BI7" s="660"/>
      <c r="BJ7" s="660"/>
      <c r="BK7" s="660"/>
      <c r="BL7" s="660"/>
      <c r="BM7" s="660"/>
      <c r="BN7" s="661"/>
      <c r="BO7" s="662">
        <v>38.200000000000003</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4823526</v>
      </c>
      <c r="CS7" s="660"/>
      <c r="CT7" s="660"/>
      <c r="CU7" s="660"/>
      <c r="CV7" s="660"/>
      <c r="CW7" s="660"/>
      <c r="CX7" s="660"/>
      <c r="CY7" s="661"/>
      <c r="CZ7" s="662">
        <v>13.6</v>
      </c>
      <c r="DA7" s="662"/>
      <c r="DB7" s="662"/>
      <c r="DC7" s="662"/>
      <c r="DD7" s="668">
        <v>238964</v>
      </c>
      <c r="DE7" s="660"/>
      <c r="DF7" s="660"/>
      <c r="DG7" s="660"/>
      <c r="DH7" s="660"/>
      <c r="DI7" s="660"/>
      <c r="DJ7" s="660"/>
      <c r="DK7" s="660"/>
      <c r="DL7" s="660"/>
      <c r="DM7" s="660"/>
      <c r="DN7" s="660"/>
      <c r="DO7" s="660"/>
      <c r="DP7" s="661"/>
      <c r="DQ7" s="668">
        <v>2723268</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12589</v>
      </c>
      <c r="S8" s="660"/>
      <c r="T8" s="660"/>
      <c r="U8" s="660"/>
      <c r="V8" s="660"/>
      <c r="W8" s="660"/>
      <c r="X8" s="660"/>
      <c r="Y8" s="661"/>
      <c r="Z8" s="662">
        <v>0</v>
      </c>
      <c r="AA8" s="662"/>
      <c r="AB8" s="662"/>
      <c r="AC8" s="662"/>
      <c r="AD8" s="663">
        <v>12589</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80752</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14045039</v>
      </c>
      <c r="CS8" s="660"/>
      <c r="CT8" s="660"/>
      <c r="CU8" s="660"/>
      <c r="CV8" s="660"/>
      <c r="CW8" s="660"/>
      <c r="CX8" s="660"/>
      <c r="CY8" s="661"/>
      <c r="CZ8" s="662">
        <v>39.6</v>
      </c>
      <c r="DA8" s="662"/>
      <c r="DB8" s="662"/>
      <c r="DC8" s="662"/>
      <c r="DD8" s="668">
        <v>331235</v>
      </c>
      <c r="DE8" s="660"/>
      <c r="DF8" s="660"/>
      <c r="DG8" s="660"/>
      <c r="DH8" s="660"/>
      <c r="DI8" s="660"/>
      <c r="DJ8" s="660"/>
      <c r="DK8" s="660"/>
      <c r="DL8" s="660"/>
      <c r="DM8" s="660"/>
      <c r="DN8" s="660"/>
      <c r="DO8" s="660"/>
      <c r="DP8" s="661"/>
      <c r="DQ8" s="668">
        <v>6161465</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14077</v>
      </c>
      <c r="S9" s="660"/>
      <c r="T9" s="660"/>
      <c r="U9" s="660"/>
      <c r="V9" s="660"/>
      <c r="W9" s="660"/>
      <c r="X9" s="660"/>
      <c r="Y9" s="661"/>
      <c r="Z9" s="662">
        <v>0</v>
      </c>
      <c r="AA9" s="662"/>
      <c r="AB9" s="662"/>
      <c r="AC9" s="662"/>
      <c r="AD9" s="663">
        <v>14077</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2150674</v>
      </c>
      <c r="BH9" s="660"/>
      <c r="BI9" s="660"/>
      <c r="BJ9" s="660"/>
      <c r="BK9" s="660"/>
      <c r="BL9" s="660"/>
      <c r="BM9" s="660"/>
      <c r="BN9" s="661"/>
      <c r="BO9" s="662">
        <v>31.6</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2975892</v>
      </c>
      <c r="CS9" s="660"/>
      <c r="CT9" s="660"/>
      <c r="CU9" s="660"/>
      <c r="CV9" s="660"/>
      <c r="CW9" s="660"/>
      <c r="CX9" s="660"/>
      <c r="CY9" s="661"/>
      <c r="CZ9" s="662">
        <v>8.4</v>
      </c>
      <c r="DA9" s="662"/>
      <c r="DB9" s="662"/>
      <c r="DC9" s="662"/>
      <c r="DD9" s="668">
        <v>911380</v>
      </c>
      <c r="DE9" s="660"/>
      <c r="DF9" s="660"/>
      <c r="DG9" s="660"/>
      <c r="DH9" s="660"/>
      <c r="DI9" s="660"/>
      <c r="DJ9" s="660"/>
      <c r="DK9" s="660"/>
      <c r="DL9" s="660"/>
      <c r="DM9" s="660"/>
      <c r="DN9" s="660"/>
      <c r="DO9" s="660"/>
      <c r="DP9" s="661"/>
      <c r="DQ9" s="668">
        <v>1749469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167062</v>
      </c>
      <c r="BH10" s="660"/>
      <c r="BI10" s="660"/>
      <c r="BJ10" s="660"/>
      <c r="BK10" s="660"/>
      <c r="BL10" s="660"/>
      <c r="BM10" s="660"/>
      <c r="BN10" s="661"/>
      <c r="BO10" s="662">
        <v>2.5</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10395</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v>10395</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1121629</v>
      </c>
      <c r="S11" s="660"/>
      <c r="T11" s="660"/>
      <c r="U11" s="660"/>
      <c r="V11" s="660"/>
      <c r="W11" s="660"/>
      <c r="X11" s="660"/>
      <c r="Y11" s="661"/>
      <c r="Z11" s="664">
        <v>3.1</v>
      </c>
      <c r="AA11" s="665"/>
      <c r="AB11" s="665"/>
      <c r="AC11" s="671"/>
      <c r="AD11" s="668">
        <v>1121629</v>
      </c>
      <c r="AE11" s="660"/>
      <c r="AF11" s="660"/>
      <c r="AG11" s="660"/>
      <c r="AH11" s="660"/>
      <c r="AI11" s="660"/>
      <c r="AJ11" s="660"/>
      <c r="AK11" s="661"/>
      <c r="AL11" s="664">
        <v>7.1</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201891</v>
      </c>
      <c r="BH11" s="660"/>
      <c r="BI11" s="660"/>
      <c r="BJ11" s="660"/>
      <c r="BK11" s="660"/>
      <c r="BL11" s="660"/>
      <c r="BM11" s="660"/>
      <c r="BN11" s="661"/>
      <c r="BO11" s="662">
        <v>3</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3356635</v>
      </c>
      <c r="CS11" s="660"/>
      <c r="CT11" s="660"/>
      <c r="CU11" s="660"/>
      <c r="CV11" s="660"/>
      <c r="CW11" s="660"/>
      <c r="CX11" s="660"/>
      <c r="CY11" s="661"/>
      <c r="CZ11" s="662">
        <v>9.5</v>
      </c>
      <c r="DA11" s="662"/>
      <c r="DB11" s="662"/>
      <c r="DC11" s="662"/>
      <c r="DD11" s="668">
        <v>2020237</v>
      </c>
      <c r="DE11" s="660"/>
      <c r="DF11" s="660"/>
      <c r="DG11" s="660"/>
      <c r="DH11" s="660"/>
      <c r="DI11" s="660"/>
      <c r="DJ11" s="660"/>
      <c r="DK11" s="660"/>
      <c r="DL11" s="660"/>
      <c r="DM11" s="660"/>
      <c r="DN11" s="660"/>
      <c r="DO11" s="660"/>
      <c r="DP11" s="661"/>
      <c r="DQ11" s="668">
        <v>896816</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3711822</v>
      </c>
      <c r="BH12" s="660"/>
      <c r="BI12" s="660"/>
      <c r="BJ12" s="660"/>
      <c r="BK12" s="660"/>
      <c r="BL12" s="660"/>
      <c r="BM12" s="660"/>
      <c r="BN12" s="661"/>
      <c r="BO12" s="662">
        <v>54.5</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323129</v>
      </c>
      <c r="CS12" s="660"/>
      <c r="CT12" s="660"/>
      <c r="CU12" s="660"/>
      <c r="CV12" s="660"/>
      <c r="CW12" s="660"/>
      <c r="CX12" s="660"/>
      <c r="CY12" s="661"/>
      <c r="CZ12" s="662">
        <v>0.9</v>
      </c>
      <c r="DA12" s="662"/>
      <c r="DB12" s="662"/>
      <c r="DC12" s="662"/>
      <c r="DD12" s="668" t="s">
        <v>121</v>
      </c>
      <c r="DE12" s="660"/>
      <c r="DF12" s="660"/>
      <c r="DG12" s="660"/>
      <c r="DH12" s="660"/>
      <c r="DI12" s="660"/>
      <c r="DJ12" s="660"/>
      <c r="DK12" s="660"/>
      <c r="DL12" s="660"/>
      <c r="DM12" s="660"/>
      <c r="DN12" s="660"/>
      <c r="DO12" s="660"/>
      <c r="DP12" s="661"/>
      <c r="DQ12" s="668">
        <v>250115</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3574930</v>
      </c>
      <c r="BH13" s="660"/>
      <c r="BI13" s="660"/>
      <c r="BJ13" s="660"/>
      <c r="BK13" s="660"/>
      <c r="BL13" s="660"/>
      <c r="BM13" s="660"/>
      <c r="BN13" s="661"/>
      <c r="BO13" s="662">
        <v>52.5</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3418323</v>
      </c>
      <c r="CS13" s="660"/>
      <c r="CT13" s="660"/>
      <c r="CU13" s="660"/>
      <c r="CV13" s="660"/>
      <c r="CW13" s="660"/>
      <c r="CX13" s="660"/>
      <c r="CY13" s="661"/>
      <c r="CZ13" s="662">
        <v>9.6</v>
      </c>
      <c r="DA13" s="662"/>
      <c r="DB13" s="662"/>
      <c r="DC13" s="662"/>
      <c r="DD13" s="668">
        <v>944367</v>
      </c>
      <c r="DE13" s="660"/>
      <c r="DF13" s="660"/>
      <c r="DG13" s="660"/>
      <c r="DH13" s="660"/>
      <c r="DI13" s="660"/>
      <c r="DJ13" s="660"/>
      <c r="DK13" s="660"/>
      <c r="DL13" s="660"/>
      <c r="DM13" s="660"/>
      <c r="DN13" s="660"/>
      <c r="DO13" s="660"/>
      <c r="DP13" s="661"/>
      <c r="DQ13" s="668">
        <v>2066550</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1279</v>
      </c>
      <c r="S14" s="660"/>
      <c r="T14" s="660"/>
      <c r="U14" s="660"/>
      <c r="V14" s="660"/>
      <c r="W14" s="660"/>
      <c r="X14" s="660"/>
      <c r="Y14" s="661"/>
      <c r="Z14" s="662">
        <v>0</v>
      </c>
      <c r="AA14" s="662"/>
      <c r="AB14" s="662"/>
      <c r="AC14" s="662"/>
      <c r="AD14" s="663">
        <v>1279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246317</v>
      </c>
      <c r="BH14" s="660"/>
      <c r="BI14" s="660"/>
      <c r="BJ14" s="660"/>
      <c r="BK14" s="660"/>
      <c r="BL14" s="660"/>
      <c r="BM14" s="660"/>
      <c r="BN14" s="661"/>
      <c r="BO14" s="662">
        <v>3.6</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1038218</v>
      </c>
      <c r="CS14" s="660"/>
      <c r="CT14" s="660"/>
      <c r="CU14" s="660"/>
      <c r="CV14" s="660"/>
      <c r="CW14" s="660"/>
      <c r="CX14" s="660"/>
      <c r="CY14" s="661"/>
      <c r="CZ14" s="662">
        <v>2.9</v>
      </c>
      <c r="DA14" s="662"/>
      <c r="DB14" s="662"/>
      <c r="DC14" s="662"/>
      <c r="DD14" s="668">
        <v>100144</v>
      </c>
      <c r="DE14" s="660"/>
      <c r="DF14" s="660"/>
      <c r="DG14" s="660"/>
      <c r="DH14" s="660"/>
      <c r="DI14" s="660"/>
      <c r="DJ14" s="660"/>
      <c r="DK14" s="660"/>
      <c r="DL14" s="660"/>
      <c r="DM14" s="660"/>
      <c r="DN14" s="660"/>
      <c r="DO14" s="660"/>
      <c r="DP14" s="661"/>
      <c r="DQ14" s="668">
        <v>614128</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246775</v>
      </c>
      <c r="BH15" s="660"/>
      <c r="BI15" s="660"/>
      <c r="BJ15" s="660"/>
      <c r="BK15" s="660"/>
      <c r="BL15" s="660"/>
      <c r="BM15" s="660"/>
      <c r="BN15" s="661"/>
      <c r="BO15" s="662">
        <v>3.6</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3143101</v>
      </c>
      <c r="CS15" s="660"/>
      <c r="CT15" s="660"/>
      <c r="CU15" s="660"/>
      <c r="CV15" s="660"/>
      <c r="CW15" s="660"/>
      <c r="CX15" s="660"/>
      <c r="CY15" s="661"/>
      <c r="CZ15" s="662">
        <v>8.9</v>
      </c>
      <c r="DA15" s="662"/>
      <c r="DB15" s="662"/>
      <c r="DC15" s="662"/>
      <c r="DD15" s="668">
        <v>191524</v>
      </c>
      <c r="DE15" s="660"/>
      <c r="DF15" s="660"/>
      <c r="DG15" s="660"/>
      <c r="DH15" s="660"/>
      <c r="DI15" s="660"/>
      <c r="DJ15" s="660"/>
      <c r="DK15" s="660"/>
      <c r="DL15" s="660"/>
      <c r="DM15" s="660"/>
      <c r="DN15" s="660"/>
      <c r="DO15" s="660"/>
      <c r="DP15" s="661"/>
      <c r="DQ15" s="668">
        <v>2420596</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14614</v>
      </c>
      <c r="S16" s="660"/>
      <c r="T16" s="660"/>
      <c r="U16" s="660"/>
      <c r="V16" s="660"/>
      <c r="W16" s="660"/>
      <c r="X16" s="660"/>
      <c r="Y16" s="661"/>
      <c r="Z16" s="662">
        <v>0</v>
      </c>
      <c r="AA16" s="662"/>
      <c r="AB16" s="662"/>
      <c r="AC16" s="662"/>
      <c r="AD16" s="663">
        <v>14614</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606</v>
      </c>
      <c r="BH16" s="660"/>
      <c r="BI16" s="660"/>
      <c r="BJ16" s="660"/>
      <c r="BK16" s="660"/>
      <c r="BL16" s="660"/>
      <c r="BM16" s="660"/>
      <c r="BN16" s="661"/>
      <c r="BO16" s="662">
        <v>0</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121</v>
      </c>
      <c r="CS16" s="660"/>
      <c r="CT16" s="660"/>
      <c r="CU16" s="660"/>
      <c r="CV16" s="660"/>
      <c r="CW16" s="660"/>
      <c r="CX16" s="660"/>
      <c r="CY16" s="661"/>
      <c r="CZ16" s="662" t="s">
        <v>121</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88660</v>
      </c>
      <c r="S17" s="660"/>
      <c r="T17" s="660"/>
      <c r="U17" s="660"/>
      <c r="V17" s="660"/>
      <c r="W17" s="660"/>
      <c r="X17" s="660"/>
      <c r="Y17" s="661"/>
      <c r="Z17" s="662">
        <v>0.2</v>
      </c>
      <c r="AA17" s="662"/>
      <c r="AB17" s="662"/>
      <c r="AC17" s="662"/>
      <c r="AD17" s="663">
        <v>88660</v>
      </c>
      <c r="AE17" s="663"/>
      <c r="AF17" s="663"/>
      <c r="AG17" s="663"/>
      <c r="AH17" s="663"/>
      <c r="AI17" s="663"/>
      <c r="AJ17" s="663"/>
      <c r="AK17" s="663"/>
      <c r="AL17" s="664">
        <v>0.6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2123001</v>
      </c>
      <c r="CS17" s="660"/>
      <c r="CT17" s="660"/>
      <c r="CU17" s="660"/>
      <c r="CV17" s="660"/>
      <c r="CW17" s="660"/>
      <c r="CX17" s="660"/>
      <c r="CY17" s="661"/>
      <c r="CZ17" s="662">
        <v>6</v>
      </c>
      <c r="DA17" s="662"/>
      <c r="DB17" s="662"/>
      <c r="DC17" s="662"/>
      <c r="DD17" s="668" t="s">
        <v>121</v>
      </c>
      <c r="DE17" s="660"/>
      <c r="DF17" s="660"/>
      <c r="DG17" s="660"/>
      <c r="DH17" s="660"/>
      <c r="DI17" s="660"/>
      <c r="DJ17" s="660"/>
      <c r="DK17" s="660"/>
      <c r="DL17" s="660"/>
      <c r="DM17" s="660"/>
      <c r="DN17" s="660"/>
      <c r="DO17" s="660"/>
      <c r="DP17" s="661"/>
      <c r="DQ17" s="668">
        <v>2105032</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23358</v>
      </c>
      <c r="S18" s="660"/>
      <c r="T18" s="660"/>
      <c r="U18" s="660"/>
      <c r="V18" s="660"/>
      <c r="W18" s="660"/>
      <c r="X18" s="660"/>
      <c r="Y18" s="661"/>
      <c r="Z18" s="662">
        <v>0.1</v>
      </c>
      <c r="AA18" s="662"/>
      <c r="AB18" s="662"/>
      <c r="AC18" s="662"/>
      <c r="AD18" s="663">
        <v>23358</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23358</v>
      </c>
      <c r="S19" s="660"/>
      <c r="T19" s="660"/>
      <c r="U19" s="660"/>
      <c r="V19" s="660"/>
      <c r="W19" s="660"/>
      <c r="X19" s="660"/>
      <c r="Y19" s="661"/>
      <c r="Z19" s="662">
        <v>0.1</v>
      </c>
      <c r="AA19" s="662"/>
      <c r="AB19" s="662"/>
      <c r="AC19" s="662"/>
      <c r="AD19" s="663">
        <v>23358</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121</v>
      </c>
      <c r="S20" s="660"/>
      <c r="T20" s="660"/>
      <c r="U20" s="660"/>
      <c r="V20" s="660"/>
      <c r="W20" s="660"/>
      <c r="X20" s="660"/>
      <c r="Y20" s="661"/>
      <c r="Z20" s="662" t="s">
        <v>121</v>
      </c>
      <c r="AA20" s="662"/>
      <c r="AB20" s="662"/>
      <c r="AC20" s="662"/>
      <c r="AD20" s="663" t="s">
        <v>121</v>
      </c>
      <c r="AE20" s="663"/>
      <c r="AF20" s="663"/>
      <c r="AG20" s="663"/>
      <c r="AH20" s="663"/>
      <c r="AI20" s="663"/>
      <c r="AJ20" s="663"/>
      <c r="AK20" s="663"/>
      <c r="AL20" s="664" t="s">
        <v>121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35509625</v>
      </c>
      <c r="CS20" s="660"/>
      <c r="CT20" s="660"/>
      <c r="CU20" s="660"/>
      <c r="CV20" s="660"/>
      <c r="CW20" s="660"/>
      <c r="CX20" s="660"/>
      <c r="CY20" s="661"/>
      <c r="CZ20" s="662">
        <v>100</v>
      </c>
      <c r="DA20" s="662"/>
      <c r="DB20" s="662"/>
      <c r="DC20" s="662"/>
      <c r="DD20" s="668">
        <v>4737851</v>
      </c>
      <c r="DE20" s="660"/>
      <c r="DF20" s="660"/>
      <c r="DG20" s="660"/>
      <c r="DH20" s="660"/>
      <c r="DI20" s="660"/>
      <c r="DJ20" s="660"/>
      <c r="DK20" s="660"/>
      <c r="DL20" s="660"/>
      <c r="DM20" s="660"/>
      <c r="DN20" s="660"/>
      <c r="DO20" s="660"/>
      <c r="DP20" s="661"/>
      <c r="DQ20" s="668">
        <v>19250200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8007259</v>
      </c>
      <c r="S21" s="660"/>
      <c r="T21" s="660"/>
      <c r="U21" s="660"/>
      <c r="V21" s="660"/>
      <c r="W21" s="660"/>
      <c r="X21" s="660"/>
      <c r="Y21" s="661"/>
      <c r="Z21" s="662">
        <v>21.9</v>
      </c>
      <c r="AA21" s="662"/>
      <c r="AB21" s="662"/>
      <c r="AC21" s="662"/>
      <c r="AD21" s="663">
        <v>7446270</v>
      </c>
      <c r="AE21" s="663"/>
      <c r="AF21" s="663"/>
      <c r="AG21" s="663"/>
      <c r="AH21" s="663"/>
      <c r="AI21" s="663"/>
      <c r="AJ21" s="663"/>
      <c r="AK21" s="663"/>
      <c r="AL21" s="664">
        <v>47.3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7446270</v>
      </c>
      <c r="S22" s="660"/>
      <c r="T22" s="660"/>
      <c r="U22" s="660"/>
      <c r="V22" s="660"/>
      <c r="W22" s="660"/>
      <c r="X22" s="660"/>
      <c r="Y22" s="661"/>
      <c r="Z22" s="662">
        <v>20.399999999999999</v>
      </c>
      <c r="AA22" s="662"/>
      <c r="AB22" s="662"/>
      <c r="AC22" s="662"/>
      <c r="AD22" s="663">
        <v>7446270</v>
      </c>
      <c r="AE22" s="663"/>
      <c r="AF22" s="663"/>
      <c r="AG22" s="663"/>
      <c r="AH22" s="663"/>
      <c r="AI22" s="663"/>
      <c r="AJ22" s="663"/>
      <c r="AK22" s="663"/>
      <c r="AL22" s="664">
        <v>47.3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560989</v>
      </c>
      <c r="S23" s="660"/>
      <c r="T23" s="660"/>
      <c r="U23" s="660"/>
      <c r="V23" s="660"/>
      <c r="W23" s="660"/>
      <c r="X23" s="660"/>
      <c r="Y23" s="661"/>
      <c r="Z23" s="662">
        <v>1.5</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16519971</v>
      </c>
      <c r="CS24" s="649"/>
      <c r="CT24" s="649"/>
      <c r="CU24" s="649"/>
      <c r="CV24" s="649"/>
      <c r="CW24" s="649"/>
      <c r="CX24" s="649"/>
      <c r="CY24" s="650"/>
      <c r="CZ24" s="653">
        <v>46.5</v>
      </c>
      <c r="DA24" s="654"/>
      <c r="DB24" s="654"/>
      <c r="DC24" s="670"/>
      <c r="DD24" s="691">
        <v>9650266</v>
      </c>
      <c r="DE24" s="649"/>
      <c r="DF24" s="649"/>
      <c r="DG24" s="649"/>
      <c r="DH24" s="649"/>
      <c r="DI24" s="649"/>
      <c r="DJ24" s="649"/>
      <c r="DK24" s="650"/>
      <c r="DL24" s="691">
        <v>8901866</v>
      </c>
      <c r="DM24" s="649"/>
      <c r="DN24" s="649"/>
      <c r="DO24" s="649"/>
      <c r="DP24" s="649"/>
      <c r="DQ24" s="649"/>
      <c r="DR24" s="649"/>
      <c r="DS24" s="649"/>
      <c r="DT24" s="649"/>
      <c r="DU24" s="649"/>
      <c r="DV24" s="650"/>
      <c r="DW24" s="653">
        <v>56.2</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16300316</v>
      </c>
      <c r="S25" s="660"/>
      <c r="T25" s="660"/>
      <c r="U25" s="660"/>
      <c r="V25" s="660"/>
      <c r="W25" s="660"/>
      <c r="X25" s="660"/>
      <c r="Y25" s="661"/>
      <c r="Z25" s="662">
        <v>44.6</v>
      </c>
      <c r="AA25" s="662"/>
      <c r="AB25" s="662"/>
      <c r="AC25" s="662"/>
      <c r="AD25" s="663">
        <v>15739327</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5005406</v>
      </c>
      <c r="CS25" s="680"/>
      <c r="CT25" s="680"/>
      <c r="CU25" s="680"/>
      <c r="CV25" s="680"/>
      <c r="CW25" s="680"/>
      <c r="CX25" s="680"/>
      <c r="CY25" s="681"/>
      <c r="CZ25" s="664">
        <v>14.1</v>
      </c>
      <c r="DA25" s="692"/>
      <c r="DB25" s="692"/>
      <c r="DC25" s="694"/>
      <c r="DD25" s="668">
        <v>4665905</v>
      </c>
      <c r="DE25" s="680"/>
      <c r="DF25" s="680"/>
      <c r="DG25" s="680"/>
      <c r="DH25" s="680"/>
      <c r="DI25" s="680"/>
      <c r="DJ25" s="680"/>
      <c r="DK25" s="681"/>
      <c r="DL25" s="668">
        <v>4597489</v>
      </c>
      <c r="DM25" s="680"/>
      <c r="DN25" s="680"/>
      <c r="DO25" s="680"/>
      <c r="DP25" s="680"/>
      <c r="DQ25" s="680"/>
      <c r="DR25" s="680"/>
      <c r="DS25" s="680"/>
      <c r="DT25" s="680"/>
      <c r="DU25" s="680"/>
      <c r="DV25" s="681"/>
      <c r="DW25" s="664">
        <v>29</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v>3377</v>
      </c>
      <c r="S26" s="660"/>
      <c r="T26" s="660"/>
      <c r="U26" s="660"/>
      <c r="V26" s="660"/>
      <c r="W26" s="660"/>
      <c r="X26" s="660"/>
      <c r="Y26" s="661"/>
      <c r="Z26" s="662">
        <v>0</v>
      </c>
      <c r="AA26" s="662"/>
      <c r="AB26" s="662"/>
      <c r="AC26" s="662"/>
      <c r="AD26" s="663">
        <v>3377</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2794902</v>
      </c>
      <c r="CS26" s="660"/>
      <c r="CT26" s="660"/>
      <c r="CU26" s="660"/>
      <c r="CV26" s="660"/>
      <c r="CW26" s="660"/>
      <c r="CX26" s="660"/>
      <c r="CY26" s="661"/>
      <c r="CZ26" s="664">
        <v>7.9</v>
      </c>
      <c r="DA26" s="692"/>
      <c r="DB26" s="692"/>
      <c r="DC26" s="694"/>
      <c r="DD26" s="668">
        <v>2732703</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123886</v>
      </c>
      <c r="S27" s="660"/>
      <c r="T27" s="660"/>
      <c r="U27" s="660"/>
      <c r="V27" s="660"/>
      <c r="W27" s="660"/>
      <c r="X27" s="660"/>
      <c r="Y27" s="661"/>
      <c r="Z27" s="662">
        <v>0.3</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6805899</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9391564</v>
      </c>
      <c r="CS27" s="680"/>
      <c r="CT27" s="680"/>
      <c r="CU27" s="680"/>
      <c r="CV27" s="680"/>
      <c r="CW27" s="680"/>
      <c r="CX27" s="680"/>
      <c r="CY27" s="681"/>
      <c r="CZ27" s="664">
        <v>26.4</v>
      </c>
      <c r="DA27" s="692"/>
      <c r="DB27" s="692"/>
      <c r="DC27" s="694"/>
      <c r="DD27" s="668">
        <v>2879329</v>
      </c>
      <c r="DE27" s="680"/>
      <c r="DF27" s="680"/>
      <c r="DG27" s="680"/>
      <c r="DH27" s="680"/>
      <c r="DI27" s="680"/>
      <c r="DJ27" s="680"/>
      <c r="DK27" s="681"/>
      <c r="DL27" s="668">
        <v>2221475</v>
      </c>
      <c r="DM27" s="680"/>
      <c r="DN27" s="680"/>
      <c r="DO27" s="680"/>
      <c r="DP27" s="680"/>
      <c r="DQ27" s="680"/>
      <c r="DR27" s="680"/>
      <c r="DS27" s="680"/>
      <c r="DT27" s="680"/>
      <c r="DU27" s="680"/>
      <c r="DV27" s="681"/>
      <c r="DW27" s="664">
        <v>14</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370478</v>
      </c>
      <c r="S28" s="660"/>
      <c r="T28" s="660"/>
      <c r="U28" s="660"/>
      <c r="V28" s="660"/>
      <c r="W28" s="660"/>
      <c r="X28" s="660"/>
      <c r="Y28" s="661"/>
      <c r="Z28" s="662">
        <v>1</v>
      </c>
      <c r="AA28" s="662"/>
      <c r="AB28" s="662"/>
      <c r="AC28" s="662"/>
      <c r="AD28" s="663" t="s">
        <v>121</v>
      </c>
      <c r="AE28" s="663"/>
      <c r="AF28" s="663"/>
      <c r="AG28" s="663"/>
      <c r="AH28" s="663"/>
      <c r="AI28" s="663"/>
      <c r="AJ28" s="663"/>
      <c r="AK28" s="663"/>
      <c r="AL28" s="664" t="s">
        <v>121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2123001</v>
      </c>
      <c r="CS28" s="660"/>
      <c r="CT28" s="660"/>
      <c r="CU28" s="660"/>
      <c r="CV28" s="660"/>
      <c r="CW28" s="660"/>
      <c r="CX28" s="660"/>
      <c r="CY28" s="661"/>
      <c r="CZ28" s="664">
        <v>6</v>
      </c>
      <c r="DA28" s="692"/>
      <c r="DB28" s="692"/>
      <c r="DC28" s="694"/>
      <c r="DD28" s="668">
        <v>2105032</v>
      </c>
      <c r="DE28" s="660"/>
      <c r="DF28" s="660"/>
      <c r="DG28" s="660"/>
      <c r="DH28" s="660"/>
      <c r="DI28" s="660"/>
      <c r="DJ28" s="660"/>
      <c r="DK28" s="661"/>
      <c r="DL28" s="668">
        <v>2082902</v>
      </c>
      <c r="DM28" s="660"/>
      <c r="DN28" s="660"/>
      <c r="DO28" s="660"/>
      <c r="DP28" s="660"/>
      <c r="DQ28" s="660"/>
      <c r="DR28" s="660"/>
      <c r="DS28" s="660"/>
      <c r="DT28" s="660"/>
      <c r="DU28" s="660"/>
      <c r="DV28" s="661"/>
      <c r="DW28" s="664">
        <v>13.1</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195906</v>
      </c>
      <c r="S29" s="660"/>
      <c r="T29" s="660"/>
      <c r="U29" s="660"/>
      <c r="V29" s="660"/>
      <c r="W29" s="660"/>
      <c r="X29" s="660"/>
      <c r="Y29" s="661"/>
      <c r="Z29" s="662">
        <v>0.5</v>
      </c>
      <c r="AA29" s="662"/>
      <c r="AB29" s="662"/>
      <c r="AC29" s="662"/>
      <c r="AD29" s="663" t="s">
        <v>121</v>
      </c>
      <c r="AE29" s="663"/>
      <c r="AF29" s="663"/>
      <c r="AG29" s="663"/>
      <c r="AH29" s="663"/>
      <c r="AI29" s="663"/>
      <c r="AJ29" s="663"/>
      <c r="AK29" s="663"/>
      <c r="AL29" s="664" t="s">
        <v>121</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2122941</v>
      </c>
      <c r="CS29" s="680"/>
      <c r="CT29" s="680"/>
      <c r="CU29" s="680"/>
      <c r="CV29" s="680"/>
      <c r="CW29" s="680"/>
      <c r="CX29" s="680"/>
      <c r="CY29" s="681"/>
      <c r="CZ29" s="664">
        <v>6</v>
      </c>
      <c r="DA29" s="692"/>
      <c r="DB29" s="692"/>
      <c r="DC29" s="694"/>
      <c r="DD29" s="668">
        <v>2104972</v>
      </c>
      <c r="DE29" s="680"/>
      <c r="DF29" s="680"/>
      <c r="DG29" s="680"/>
      <c r="DH29" s="680"/>
      <c r="DI29" s="680"/>
      <c r="DJ29" s="680"/>
      <c r="DK29" s="681"/>
      <c r="DL29" s="668">
        <v>2082842</v>
      </c>
      <c r="DM29" s="680"/>
      <c r="DN29" s="680"/>
      <c r="DO29" s="680"/>
      <c r="DP29" s="680"/>
      <c r="DQ29" s="680"/>
      <c r="DR29" s="680"/>
      <c r="DS29" s="680"/>
      <c r="DT29" s="680"/>
      <c r="DU29" s="680"/>
      <c r="DV29" s="681"/>
      <c r="DW29" s="664">
        <v>13.1</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7536930</v>
      </c>
      <c r="S30" s="660"/>
      <c r="T30" s="660"/>
      <c r="U30" s="660"/>
      <c r="V30" s="660"/>
      <c r="W30" s="660"/>
      <c r="X30" s="660"/>
      <c r="Y30" s="661"/>
      <c r="Z30" s="662">
        <v>20.6</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2003132</v>
      </c>
      <c r="CS30" s="660"/>
      <c r="CT30" s="660"/>
      <c r="CU30" s="660"/>
      <c r="CV30" s="660"/>
      <c r="CW30" s="660"/>
      <c r="CX30" s="660"/>
      <c r="CY30" s="661"/>
      <c r="CZ30" s="664">
        <v>5.6</v>
      </c>
      <c r="DA30" s="692"/>
      <c r="DB30" s="692"/>
      <c r="DC30" s="694"/>
      <c r="DD30" s="668">
        <v>1985163</v>
      </c>
      <c r="DE30" s="660"/>
      <c r="DF30" s="660"/>
      <c r="DG30" s="660"/>
      <c r="DH30" s="660"/>
      <c r="DI30" s="660"/>
      <c r="DJ30" s="660"/>
      <c r="DK30" s="661"/>
      <c r="DL30" s="668">
        <v>1963263</v>
      </c>
      <c r="DM30" s="660"/>
      <c r="DN30" s="660"/>
      <c r="DO30" s="660"/>
      <c r="DP30" s="660"/>
      <c r="DQ30" s="660"/>
      <c r="DR30" s="660"/>
      <c r="DS30" s="660"/>
      <c r="DT30" s="660"/>
      <c r="DU30" s="660"/>
      <c r="DV30" s="661"/>
      <c r="DW30" s="664">
        <v>12.4</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v>345</v>
      </c>
      <c r="S31" s="660"/>
      <c r="T31" s="660"/>
      <c r="U31" s="660"/>
      <c r="V31" s="660"/>
      <c r="W31" s="660"/>
      <c r="X31" s="660"/>
      <c r="Y31" s="661"/>
      <c r="Z31" s="662">
        <v>0</v>
      </c>
      <c r="AA31" s="662"/>
      <c r="AB31" s="662"/>
      <c r="AC31" s="662"/>
      <c r="AD31" s="663">
        <v>345</v>
      </c>
      <c r="AE31" s="663"/>
      <c r="AF31" s="663"/>
      <c r="AG31" s="663"/>
      <c r="AH31" s="663"/>
      <c r="AI31" s="663"/>
      <c r="AJ31" s="663"/>
      <c r="AK31" s="663"/>
      <c r="AL31" s="664">
        <v>0</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99.1</v>
      </c>
      <c r="BH31" s="703"/>
      <c r="BI31" s="703"/>
      <c r="BJ31" s="703"/>
      <c r="BK31" s="703"/>
      <c r="BL31" s="703"/>
      <c r="BM31" s="654">
        <v>98.5</v>
      </c>
      <c r="BN31" s="703"/>
      <c r="BO31" s="703"/>
      <c r="BP31" s="703"/>
      <c r="BQ31" s="704"/>
      <c r="BR31" s="706">
        <v>99.2</v>
      </c>
      <c r="BS31" s="703"/>
      <c r="BT31" s="703"/>
      <c r="BU31" s="703"/>
      <c r="BV31" s="703"/>
      <c r="BW31" s="703"/>
      <c r="BX31" s="654">
        <v>98.5</v>
      </c>
      <c r="BY31" s="703"/>
      <c r="BZ31" s="703"/>
      <c r="CA31" s="703"/>
      <c r="CB31" s="704"/>
      <c r="CD31" s="699"/>
      <c r="CE31" s="700"/>
      <c r="CF31" s="656" t="s">
        <v>300</v>
      </c>
      <c r="CG31" s="657"/>
      <c r="CH31" s="657"/>
      <c r="CI31" s="657"/>
      <c r="CJ31" s="657"/>
      <c r="CK31" s="657"/>
      <c r="CL31" s="657"/>
      <c r="CM31" s="657"/>
      <c r="CN31" s="657"/>
      <c r="CO31" s="657"/>
      <c r="CP31" s="657"/>
      <c r="CQ31" s="658"/>
      <c r="CR31" s="659">
        <v>119809</v>
      </c>
      <c r="CS31" s="680"/>
      <c r="CT31" s="680"/>
      <c r="CU31" s="680"/>
      <c r="CV31" s="680"/>
      <c r="CW31" s="680"/>
      <c r="CX31" s="680"/>
      <c r="CY31" s="681"/>
      <c r="CZ31" s="664">
        <v>0.3</v>
      </c>
      <c r="DA31" s="692"/>
      <c r="DB31" s="692"/>
      <c r="DC31" s="694"/>
      <c r="DD31" s="668">
        <v>119809</v>
      </c>
      <c r="DE31" s="680"/>
      <c r="DF31" s="680"/>
      <c r="DG31" s="680"/>
      <c r="DH31" s="680"/>
      <c r="DI31" s="680"/>
      <c r="DJ31" s="680"/>
      <c r="DK31" s="681"/>
      <c r="DL31" s="668">
        <v>119579</v>
      </c>
      <c r="DM31" s="680"/>
      <c r="DN31" s="680"/>
      <c r="DO31" s="680"/>
      <c r="DP31" s="680"/>
      <c r="DQ31" s="680"/>
      <c r="DR31" s="680"/>
      <c r="DS31" s="680"/>
      <c r="DT31" s="680"/>
      <c r="DU31" s="680"/>
      <c r="DV31" s="681"/>
      <c r="DW31" s="664">
        <v>0.8</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5034316</v>
      </c>
      <c r="S32" s="660"/>
      <c r="T32" s="660"/>
      <c r="U32" s="660"/>
      <c r="V32" s="660"/>
      <c r="W32" s="660"/>
      <c r="X32" s="660"/>
      <c r="Y32" s="661"/>
      <c r="Z32" s="662">
        <v>13.8</v>
      </c>
      <c r="AA32" s="662"/>
      <c r="AB32" s="662"/>
      <c r="AC32" s="662"/>
      <c r="AD32" s="663" t="s">
        <v>121</v>
      </c>
      <c r="AE32" s="663"/>
      <c r="AF32" s="663"/>
      <c r="AG32" s="663"/>
      <c r="AH32" s="663"/>
      <c r="AI32" s="663"/>
      <c r="AJ32" s="663"/>
      <c r="AK32" s="663"/>
      <c r="AL32" s="664" t="s">
        <v>121</v>
      </c>
      <c r="AM32" s="665"/>
      <c r="AN32" s="665"/>
      <c r="AO32" s="666"/>
      <c r="AP32" s="709"/>
      <c r="AQ32" s="710"/>
      <c r="AR32" s="710"/>
      <c r="AS32" s="710"/>
      <c r="AT32" s="714"/>
      <c r="AU32" s="214" t="s">
        <v>302</v>
      </c>
      <c r="AX32" s="656" t="s">
        <v>303</v>
      </c>
      <c r="AY32" s="657"/>
      <c r="AZ32" s="657"/>
      <c r="BA32" s="657"/>
      <c r="BB32" s="657"/>
      <c r="BC32" s="657"/>
      <c r="BD32" s="657"/>
      <c r="BE32" s="657"/>
      <c r="BF32" s="658"/>
      <c r="BG32" s="716">
        <v>99</v>
      </c>
      <c r="BH32" s="680"/>
      <c r="BI32" s="680"/>
      <c r="BJ32" s="680"/>
      <c r="BK32" s="680"/>
      <c r="BL32" s="680"/>
      <c r="BM32" s="665">
        <v>98.3</v>
      </c>
      <c r="BN32" s="680"/>
      <c r="BO32" s="680"/>
      <c r="BP32" s="680"/>
      <c r="BQ32" s="705"/>
      <c r="BR32" s="716">
        <v>99.2</v>
      </c>
      <c r="BS32" s="680"/>
      <c r="BT32" s="680"/>
      <c r="BU32" s="680"/>
      <c r="BV32" s="680"/>
      <c r="BW32" s="680"/>
      <c r="BX32" s="665">
        <v>98.5</v>
      </c>
      <c r="BY32" s="680"/>
      <c r="BZ32" s="680"/>
      <c r="CA32" s="680"/>
      <c r="CB32" s="705"/>
      <c r="CD32" s="701"/>
      <c r="CE32" s="702"/>
      <c r="CF32" s="656" t="s">
        <v>304</v>
      </c>
      <c r="CG32" s="657"/>
      <c r="CH32" s="657"/>
      <c r="CI32" s="657"/>
      <c r="CJ32" s="657"/>
      <c r="CK32" s="657"/>
      <c r="CL32" s="657"/>
      <c r="CM32" s="657"/>
      <c r="CN32" s="657"/>
      <c r="CO32" s="657"/>
      <c r="CP32" s="657"/>
      <c r="CQ32" s="658"/>
      <c r="CR32" s="659">
        <v>60</v>
      </c>
      <c r="CS32" s="660"/>
      <c r="CT32" s="660"/>
      <c r="CU32" s="660"/>
      <c r="CV32" s="660"/>
      <c r="CW32" s="660"/>
      <c r="CX32" s="660"/>
      <c r="CY32" s="661"/>
      <c r="CZ32" s="664">
        <v>0</v>
      </c>
      <c r="DA32" s="692"/>
      <c r="DB32" s="692"/>
      <c r="DC32" s="694"/>
      <c r="DD32" s="668">
        <v>60</v>
      </c>
      <c r="DE32" s="660"/>
      <c r="DF32" s="660"/>
      <c r="DG32" s="660"/>
      <c r="DH32" s="660"/>
      <c r="DI32" s="660"/>
      <c r="DJ32" s="660"/>
      <c r="DK32" s="661"/>
      <c r="DL32" s="668">
        <v>60</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150918</v>
      </c>
      <c r="S33" s="660"/>
      <c r="T33" s="660"/>
      <c r="U33" s="660"/>
      <c r="V33" s="660"/>
      <c r="W33" s="660"/>
      <c r="X33" s="660"/>
      <c r="Y33" s="661"/>
      <c r="Z33" s="662">
        <v>0.4</v>
      </c>
      <c r="AA33" s="662"/>
      <c r="AB33" s="662"/>
      <c r="AC33" s="662"/>
      <c r="AD33" s="663" t="s">
        <v>121</v>
      </c>
      <c r="AE33" s="663"/>
      <c r="AF33" s="663"/>
      <c r="AG33" s="663"/>
      <c r="AH33" s="663"/>
      <c r="AI33" s="663"/>
      <c r="AJ33" s="663"/>
      <c r="AK33" s="663"/>
      <c r="AL33" s="664" t="s">
        <v>121</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99.2</v>
      </c>
      <c r="BH33" s="718"/>
      <c r="BI33" s="718"/>
      <c r="BJ33" s="718"/>
      <c r="BK33" s="718"/>
      <c r="BL33" s="718"/>
      <c r="BM33" s="719">
        <v>98.6</v>
      </c>
      <c r="BN33" s="718"/>
      <c r="BO33" s="718"/>
      <c r="BP33" s="718"/>
      <c r="BQ33" s="720"/>
      <c r="BR33" s="717">
        <v>99.2</v>
      </c>
      <c r="BS33" s="718"/>
      <c r="BT33" s="718"/>
      <c r="BU33" s="718"/>
      <c r="BV33" s="718"/>
      <c r="BW33" s="718"/>
      <c r="BX33" s="719">
        <v>98.5</v>
      </c>
      <c r="BY33" s="718"/>
      <c r="BZ33" s="718"/>
      <c r="CA33" s="718"/>
      <c r="CB33" s="720"/>
      <c r="CD33" s="656" t="s">
        <v>307</v>
      </c>
      <c r="CE33" s="657"/>
      <c r="CF33" s="657"/>
      <c r="CG33" s="657"/>
      <c r="CH33" s="657"/>
      <c r="CI33" s="657"/>
      <c r="CJ33" s="657"/>
      <c r="CK33" s="657"/>
      <c r="CL33" s="657"/>
      <c r="CM33" s="657"/>
      <c r="CN33" s="657"/>
      <c r="CO33" s="657"/>
      <c r="CP33" s="657"/>
      <c r="CQ33" s="658"/>
      <c r="CR33" s="659">
        <v>14251803</v>
      </c>
      <c r="CS33" s="680"/>
      <c r="CT33" s="680"/>
      <c r="CU33" s="680"/>
      <c r="CV33" s="680"/>
      <c r="CW33" s="680"/>
      <c r="CX33" s="680"/>
      <c r="CY33" s="681"/>
      <c r="CZ33" s="664">
        <v>40.1</v>
      </c>
      <c r="DA33" s="692"/>
      <c r="DB33" s="692"/>
      <c r="DC33" s="694"/>
      <c r="DD33" s="668">
        <v>8964041</v>
      </c>
      <c r="DE33" s="680"/>
      <c r="DF33" s="680"/>
      <c r="DG33" s="680"/>
      <c r="DH33" s="680"/>
      <c r="DI33" s="680"/>
      <c r="DJ33" s="680"/>
      <c r="DK33" s="681"/>
      <c r="DL33" s="668">
        <v>5269263</v>
      </c>
      <c r="DM33" s="680"/>
      <c r="DN33" s="680"/>
      <c r="DO33" s="680"/>
      <c r="DP33" s="680"/>
      <c r="DQ33" s="680"/>
      <c r="DR33" s="680"/>
      <c r="DS33" s="680"/>
      <c r="DT33" s="680"/>
      <c r="DU33" s="680"/>
      <c r="DV33" s="681"/>
      <c r="DW33" s="664">
        <v>33.299999999999997</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1600625</v>
      </c>
      <c r="S34" s="660"/>
      <c r="T34" s="660"/>
      <c r="U34" s="660"/>
      <c r="V34" s="660"/>
      <c r="W34" s="660"/>
      <c r="X34" s="660"/>
      <c r="Y34" s="661"/>
      <c r="Z34" s="662">
        <v>4.4000000000000004</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5361399</v>
      </c>
      <c r="CS34" s="660"/>
      <c r="CT34" s="660"/>
      <c r="CU34" s="660"/>
      <c r="CV34" s="660"/>
      <c r="CW34" s="660"/>
      <c r="CX34" s="660"/>
      <c r="CY34" s="661"/>
      <c r="CZ34" s="664">
        <v>15.1</v>
      </c>
      <c r="DA34" s="692"/>
      <c r="DB34" s="692"/>
      <c r="DC34" s="694"/>
      <c r="DD34" s="668">
        <v>3148575</v>
      </c>
      <c r="DE34" s="660"/>
      <c r="DF34" s="660"/>
      <c r="DG34" s="660"/>
      <c r="DH34" s="660"/>
      <c r="DI34" s="660"/>
      <c r="DJ34" s="660"/>
      <c r="DK34" s="661"/>
      <c r="DL34" s="668">
        <v>2869805</v>
      </c>
      <c r="DM34" s="660"/>
      <c r="DN34" s="660"/>
      <c r="DO34" s="660"/>
      <c r="DP34" s="660"/>
      <c r="DQ34" s="660"/>
      <c r="DR34" s="660"/>
      <c r="DS34" s="660"/>
      <c r="DT34" s="660"/>
      <c r="DU34" s="660"/>
      <c r="DV34" s="661"/>
      <c r="DW34" s="664">
        <v>18.100000000000001</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1362372</v>
      </c>
      <c r="S35" s="660"/>
      <c r="T35" s="660"/>
      <c r="U35" s="660"/>
      <c r="V35" s="660"/>
      <c r="W35" s="660"/>
      <c r="X35" s="660"/>
      <c r="Y35" s="661"/>
      <c r="Z35" s="662">
        <v>3.7</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1362990</v>
      </c>
      <c r="CS35" s="680"/>
      <c r="CT35" s="680"/>
      <c r="CU35" s="680"/>
      <c r="CV35" s="680"/>
      <c r="CW35" s="680"/>
      <c r="CX35" s="680"/>
      <c r="CY35" s="681"/>
      <c r="CZ35" s="664">
        <v>3.8</v>
      </c>
      <c r="DA35" s="692"/>
      <c r="DB35" s="692"/>
      <c r="DC35" s="694"/>
      <c r="DD35" s="668">
        <v>1008728</v>
      </c>
      <c r="DE35" s="680"/>
      <c r="DF35" s="680"/>
      <c r="DG35" s="680"/>
      <c r="DH35" s="680"/>
      <c r="DI35" s="680"/>
      <c r="DJ35" s="680"/>
      <c r="DK35" s="681"/>
      <c r="DL35" s="668">
        <v>779014</v>
      </c>
      <c r="DM35" s="680"/>
      <c r="DN35" s="680"/>
      <c r="DO35" s="680"/>
      <c r="DP35" s="680"/>
      <c r="DQ35" s="680"/>
      <c r="DR35" s="680"/>
      <c r="DS35" s="680"/>
      <c r="DT35" s="680"/>
      <c r="DU35" s="680"/>
      <c r="DV35" s="681"/>
      <c r="DW35" s="664">
        <v>4.9000000000000004</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1309708</v>
      </c>
      <c r="S36" s="660"/>
      <c r="T36" s="660"/>
      <c r="U36" s="660"/>
      <c r="V36" s="660"/>
      <c r="W36" s="660"/>
      <c r="X36" s="660"/>
      <c r="Y36" s="661"/>
      <c r="Z36" s="662">
        <v>3.6</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3068795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7970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3983959</v>
      </c>
      <c r="CS36" s="660"/>
      <c r="CT36" s="660"/>
      <c r="CU36" s="660"/>
      <c r="CV36" s="660"/>
      <c r="CW36" s="660"/>
      <c r="CX36" s="660"/>
      <c r="CY36" s="661"/>
      <c r="CZ36" s="664">
        <v>11.2</v>
      </c>
      <c r="DA36" s="692"/>
      <c r="DB36" s="692"/>
      <c r="DC36" s="694"/>
      <c r="DD36" s="668">
        <v>2507620</v>
      </c>
      <c r="DE36" s="660"/>
      <c r="DF36" s="660"/>
      <c r="DG36" s="660"/>
      <c r="DH36" s="660"/>
      <c r="DI36" s="660"/>
      <c r="DJ36" s="660"/>
      <c r="DK36" s="661"/>
      <c r="DL36" s="668">
        <v>398665</v>
      </c>
      <c r="DM36" s="660"/>
      <c r="DN36" s="660"/>
      <c r="DO36" s="660"/>
      <c r="DP36" s="660"/>
      <c r="DQ36" s="660"/>
      <c r="DR36" s="660"/>
      <c r="DS36" s="660"/>
      <c r="DT36" s="660"/>
      <c r="DU36" s="660"/>
      <c r="DV36" s="661"/>
      <c r="DW36" s="664">
        <v>2.5</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566696</v>
      </c>
      <c r="S37" s="660"/>
      <c r="T37" s="660"/>
      <c r="U37" s="660"/>
      <c r="V37" s="660"/>
      <c r="W37" s="660"/>
      <c r="X37" s="660"/>
      <c r="Y37" s="661"/>
      <c r="Z37" s="662">
        <v>1.6</v>
      </c>
      <c r="AA37" s="662"/>
      <c r="AB37" s="662"/>
      <c r="AC37" s="662"/>
      <c r="AD37" s="663">
        <v>248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946237</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-85401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51044</v>
      </c>
      <c r="CS37" s="680"/>
      <c r="CT37" s="680"/>
      <c r="CU37" s="680"/>
      <c r="CV37" s="680"/>
      <c r="CW37" s="680"/>
      <c r="CX37" s="680"/>
      <c r="CY37" s="681"/>
      <c r="CZ37" s="664">
        <v>0.1</v>
      </c>
      <c r="DA37" s="692"/>
      <c r="DB37" s="692"/>
      <c r="DC37" s="694"/>
      <c r="DD37" s="668">
        <v>51044</v>
      </c>
      <c r="DE37" s="680"/>
      <c r="DF37" s="680"/>
      <c r="DG37" s="680"/>
      <c r="DH37" s="680"/>
      <c r="DI37" s="680"/>
      <c r="DJ37" s="680"/>
      <c r="DK37" s="681"/>
      <c r="DL37" s="668">
        <v>51044</v>
      </c>
      <c r="DM37" s="680"/>
      <c r="DN37" s="680"/>
      <c r="DO37" s="680"/>
      <c r="DP37" s="680"/>
      <c r="DQ37" s="680"/>
      <c r="DR37" s="680"/>
      <c r="DS37" s="680"/>
      <c r="DT37" s="680"/>
      <c r="DU37" s="680"/>
      <c r="DV37" s="681"/>
      <c r="DW37" s="664">
        <v>0.3</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1998454</v>
      </c>
      <c r="S38" s="660"/>
      <c r="T38" s="660"/>
      <c r="U38" s="660"/>
      <c r="V38" s="660"/>
      <c r="W38" s="660"/>
      <c r="X38" s="660"/>
      <c r="Y38" s="661"/>
      <c r="Z38" s="662">
        <v>5.5</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126395</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8921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1996163</v>
      </c>
      <c r="CS38" s="660"/>
      <c r="CT38" s="660"/>
      <c r="CU38" s="660"/>
      <c r="CV38" s="660"/>
      <c r="CW38" s="660"/>
      <c r="CX38" s="660"/>
      <c r="CY38" s="661"/>
      <c r="CZ38" s="664">
        <v>5.6</v>
      </c>
      <c r="DA38" s="692"/>
      <c r="DB38" s="692"/>
      <c r="DC38" s="694"/>
      <c r="DD38" s="668">
        <v>1559666</v>
      </c>
      <c r="DE38" s="660"/>
      <c r="DF38" s="660"/>
      <c r="DG38" s="660"/>
      <c r="DH38" s="660"/>
      <c r="DI38" s="660"/>
      <c r="DJ38" s="660"/>
      <c r="DK38" s="661"/>
      <c r="DL38" s="668">
        <v>1220279</v>
      </c>
      <c r="DM38" s="660"/>
      <c r="DN38" s="660"/>
      <c r="DO38" s="660"/>
      <c r="DP38" s="660"/>
      <c r="DQ38" s="660"/>
      <c r="DR38" s="660"/>
      <c r="DS38" s="660"/>
      <c r="DT38" s="660"/>
      <c r="DU38" s="660"/>
      <c r="DV38" s="661"/>
      <c r="DW38" s="664">
        <v>7.7</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v>28725</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14337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1533272</v>
      </c>
      <c r="CS39" s="680"/>
      <c r="CT39" s="680"/>
      <c r="CU39" s="680"/>
      <c r="CV39" s="680"/>
      <c r="CW39" s="680"/>
      <c r="CX39" s="680"/>
      <c r="CY39" s="681"/>
      <c r="CZ39" s="664">
        <v>4.3</v>
      </c>
      <c r="DA39" s="692"/>
      <c r="DB39" s="692"/>
      <c r="DC39" s="694"/>
      <c r="DD39" s="668">
        <v>737952</v>
      </c>
      <c r="DE39" s="680"/>
      <c r="DF39" s="680"/>
      <c r="DG39" s="680"/>
      <c r="DH39" s="680"/>
      <c r="DI39" s="680"/>
      <c r="DJ39" s="680"/>
      <c r="DK39" s="681"/>
      <c r="DL39" s="668" t="s">
        <v>121</v>
      </c>
      <c r="DM39" s="680"/>
      <c r="DN39" s="680"/>
      <c r="DO39" s="680"/>
      <c r="DP39" s="680"/>
      <c r="DQ39" s="680"/>
      <c r="DR39" s="680"/>
      <c r="DS39" s="680"/>
      <c r="DT39" s="680"/>
      <c r="DU39" s="680"/>
      <c r="DV39" s="681"/>
      <c r="DW39" s="664" t="s">
        <v>121</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102654</v>
      </c>
      <c r="S40" s="660"/>
      <c r="T40" s="660"/>
      <c r="U40" s="660"/>
      <c r="V40" s="660"/>
      <c r="W40" s="660"/>
      <c r="X40" s="660"/>
      <c r="Y40" s="661"/>
      <c r="Z40" s="662">
        <v>0.3</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81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14020</v>
      </c>
      <c r="CS40" s="660"/>
      <c r="CT40" s="660"/>
      <c r="CU40" s="660"/>
      <c r="CV40" s="660"/>
      <c r="CW40" s="660"/>
      <c r="CX40" s="660"/>
      <c r="CY40" s="661"/>
      <c r="CZ40" s="664">
        <v>0</v>
      </c>
      <c r="DA40" s="692"/>
      <c r="DB40" s="692"/>
      <c r="DC40" s="694"/>
      <c r="DD40" s="668">
        <v>1500</v>
      </c>
      <c r="DE40" s="660"/>
      <c r="DF40" s="660"/>
      <c r="DG40" s="660"/>
      <c r="DH40" s="660"/>
      <c r="DI40" s="660"/>
      <c r="DJ40" s="660"/>
      <c r="DK40" s="661"/>
      <c r="DL40" s="668">
        <v>1500</v>
      </c>
      <c r="DM40" s="660"/>
      <c r="DN40" s="660"/>
      <c r="DO40" s="660"/>
      <c r="DP40" s="660"/>
      <c r="DQ40" s="660"/>
      <c r="DR40" s="660"/>
      <c r="DS40" s="660"/>
      <c r="DT40" s="660"/>
      <c r="DU40" s="660"/>
      <c r="DV40" s="661"/>
      <c r="DW40" s="664">
        <v>0</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36554327</v>
      </c>
      <c r="S41" s="732"/>
      <c r="T41" s="732"/>
      <c r="U41" s="732"/>
      <c r="V41" s="732"/>
      <c r="W41" s="732"/>
      <c r="X41" s="732"/>
      <c r="Y41" s="736"/>
      <c r="Z41" s="737">
        <v>100</v>
      </c>
      <c r="AA41" s="737"/>
      <c r="AB41" s="737"/>
      <c r="AC41" s="737"/>
      <c r="AD41" s="738">
        <v>15743297</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725599</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80"/>
      <c r="CT41" s="680"/>
      <c r="CU41" s="680"/>
      <c r="CV41" s="680"/>
      <c r="CW41" s="680"/>
      <c r="CX41" s="680"/>
      <c r="CY41" s="681"/>
      <c r="CZ41" s="664" t="s">
        <v>121</v>
      </c>
      <c r="DA41" s="692"/>
      <c r="DB41" s="692"/>
      <c r="DC41" s="694"/>
      <c r="DD41" s="668" t="s">
        <v>121</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1241839</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280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4737851</v>
      </c>
      <c r="CS42" s="680"/>
      <c r="CT42" s="680"/>
      <c r="CU42" s="680"/>
      <c r="CV42" s="680"/>
      <c r="CW42" s="680"/>
      <c r="CX42" s="680"/>
      <c r="CY42" s="681"/>
      <c r="CZ42" s="664">
        <v>13.3</v>
      </c>
      <c r="DA42" s="692"/>
      <c r="DB42" s="692"/>
      <c r="DC42" s="694"/>
      <c r="DD42" s="668">
        <v>635893</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25726</v>
      </c>
      <c r="CS43" s="680"/>
      <c r="CT43" s="680"/>
      <c r="CU43" s="680"/>
      <c r="CV43" s="680"/>
      <c r="CW43" s="680"/>
      <c r="CX43" s="680"/>
      <c r="CY43" s="681"/>
      <c r="CZ43" s="664">
        <v>0.1</v>
      </c>
      <c r="DA43" s="692"/>
      <c r="DB43" s="692"/>
      <c r="DC43" s="694"/>
      <c r="DD43" s="668">
        <v>25726</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4737851</v>
      </c>
      <c r="CS44" s="660"/>
      <c r="CT44" s="660"/>
      <c r="CU44" s="660"/>
      <c r="CV44" s="660"/>
      <c r="CW44" s="660"/>
      <c r="CX44" s="660"/>
      <c r="CY44" s="661"/>
      <c r="CZ44" s="664">
        <v>13.3</v>
      </c>
      <c r="DA44" s="665"/>
      <c r="DB44" s="665"/>
      <c r="DC44" s="671"/>
      <c r="DD44" s="668">
        <v>635893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3760717</v>
      </c>
      <c r="CS45" s="680"/>
      <c r="CT45" s="680"/>
      <c r="CU45" s="680"/>
      <c r="CV45" s="680"/>
      <c r="CW45" s="680"/>
      <c r="CX45" s="680"/>
      <c r="CY45" s="681"/>
      <c r="CZ45" s="664">
        <v>10.6</v>
      </c>
      <c r="DA45" s="692"/>
      <c r="DB45" s="692"/>
      <c r="DC45" s="694"/>
      <c r="DD45" s="668">
        <v>398619</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736802</v>
      </c>
      <c r="CS46" s="660"/>
      <c r="CT46" s="660"/>
      <c r="CU46" s="660"/>
      <c r="CV46" s="660"/>
      <c r="CW46" s="660"/>
      <c r="CX46" s="660"/>
      <c r="CY46" s="661"/>
      <c r="CZ46" s="664">
        <v>2.1</v>
      </c>
      <c r="DA46" s="665"/>
      <c r="DB46" s="665"/>
      <c r="DC46" s="671"/>
      <c r="DD46" s="668">
        <v>223542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t="s">
        <v>121</v>
      </c>
      <c r="CS47" s="680"/>
      <c r="CT47" s="680"/>
      <c r="CU47" s="680"/>
      <c r="CV47" s="680"/>
      <c r="CW47" s="680"/>
      <c r="CX47" s="680"/>
      <c r="CY47" s="681"/>
      <c r="CZ47" s="664" t="s">
        <v>121</v>
      </c>
      <c r="DA47" s="692"/>
      <c r="DB47" s="692"/>
      <c r="DC47" s="694"/>
      <c r="DD47" s="668" t="s">
        <v>121</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35509625</v>
      </c>
      <c r="CS49" s="718"/>
      <c r="CT49" s="718"/>
      <c r="CU49" s="718"/>
      <c r="CV49" s="718"/>
      <c r="CW49" s="718"/>
      <c r="CX49" s="718"/>
      <c r="CY49" s="747"/>
      <c r="CZ49" s="739">
        <v>100</v>
      </c>
      <c r="DA49" s="748"/>
      <c r="DB49" s="748"/>
      <c r="DC49" s="749"/>
      <c r="DD49" s="750">
        <v>19250200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IZpe8tERYJuu5530ZqrWtRC02zx0sqO1Unwu7i9anYuWnvQAQOumCBnpRzKpzG9sWeKF8WXn4m5REVfKRCXiw==" saltValue="0HcIV+VHgyO7HrwIBRiA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V73" sqref="V73:Z7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36174</v>
      </c>
      <c r="R7" s="789"/>
      <c r="S7" s="789"/>
      <c r="T7" s="789"/>
      <c r="U7" s="789"/>
      <c r="V7" s="789">
        <v>35176</v>
      </c>
      <c r="W7" s="789"/>
      <c r="X7" s="789"/>
      <c r="Y7" s="789"/>
      <c r="Z7" s="789"/>
      <c r="AA7" s="789">
        <v>997</v>
      </c>
      <c r="AB7" s="789"/>
      <c r="AC7" s="789"/>
      <c r="AD7" s="789"/>
      <c r="AE7" s="790"/>
      <c r="AF7" s="791">
        <v>349</v>
      </c>
      <c r="AG7" s="792"/>
      <c r="AH7" s="792"/>
      <c r="AI7" s="792"/>
      <c r="AJ7" s="793"/>
      <c r="AK7" s="794">
        <v>101</v>
      </c>
      <c r="AL7" s="795"/>
      <c r="AM7" s="795"/>
      <c r="AN7" s="795"/>
      <c r="AO7" s="795"/>
      <c r="AP7" s="795">
        <v>25293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552</v>
      </c>
      <c r="BT7" s="783"/>
      <c r="BU7" s="783"/>
      <c r="BV7" s="783"/>
      <c r="BW7" s="783"/>
      <c r="BX7" s="783"/>
      <c r="BY7" s="783"/>
      <c r="BZ7" s="783"/>
      <c r="CA7" s="783"/>
      <c r="CB7" s="783"/>
      <c r="CC7" s="783"/>
      <c r="CD7" s="783"/>
      <c r="CE7" s="783"/>
      <c r="CF7" s="783"/>
      <c r="CG7" s="798"/>
      <c r="CH7" s="779">
        <v>-39</v>
      </c>
      <c r="CI7" s="780"/>
      <c r="CJ7" s="780"/>
      <c r="CK7" s="780"/>
      <c r="CL7" s="781"/>
      <c r="CM7" s="779">
        <v>-121</v>
      </c>
      <c r="CN7" s="780"/>
      <c r="CO7" s="780"/>
      <c r="CP7" s="780"/>
      <c r="CQ7" s="781"/>
      <c r="CR7" s="779" t="s">
        <v>558</v>
      </c>
      <c r="CS7" s="780"/>
      <c r="CT7" s="780"/>
      <c r="CU7" s="780"/>
      <c r="CV7" s="781"/>
      <c r="CW7" s="779">
        <v>10</v>
      </c>
      <c r="CX7" s="780"/>
      <c r="CY7" s="780"/>
      <c r="CZ7" s="780"/>
      <c r="DA7" s="781"/>
      <c r="DB7" s="779">
        <v>124</v>
      </c>
      <c r="DC7" s="780"/>
      <c r="DD7" s="780"/>
      <c r="DE7" s="780"/>
      <c r="DF7" s="781"/>
      <c r="DG7" s="779" t="s">
        <v>490</v>
      </c>
      <c r="DH7" s="780"/>
      <c r="DI7" s="780"/>
      <c r="DJ7" s="780"/>
      <c r="DK7" s="781"/>
      <c r="DL7" s="779" t="s">
        <v>490</v>
      </c>
      <c r="DM7" s="780"/>
      <c r="DN7" s="780"/>
      <c r="DO7" s="780"/>
      <c r="DP7" s="781"/>
      <c r="DQ7" s="779" t="s">
        <v>490</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483</v>
      </c>
      <c r="R8" s="820"/>
      <c r="S8" s="820"/>
      <c r="T8" s="820"/>
      <c r="U8" s="820"/>
      <c r="V8" s="820">
        <v>454</v>
      </c>
      <c r="W8" s="820"/>
      <c r="X8" s="820"/>
      <c r="Y8" s="820"/>
      <c r="Z8" s="820"/>
      <c r="AA8" s="820">
        <v>29</v>
      </c>
      <c r="AB8" s="820"/>
      <c r="AC8" s="820"/>
      <c r="AD8" s="820"/>
      <c r="AE8" s="821"/>
      <c r="AF8" s="822">
        <v>0</v>
      </c>
      <c r="AG8" s="823"/>
      <c r="AH8" s="823"/>
      <c r="AI8" s="823"/>
      <c r="AJ8" s="824"/>
      <c r="AK8" s="805">
        <v>157</v>
      </c>
      <c r="AL8" s="806"/>
      <c r="AM8" s="806"/>
      <c r="AN8" s="806"/>
      <c r="AO8" s="806"/>
      <c r="AP8" s="806">
        <v>1948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553</v>
      </c>
      <c r="BT8" s="810"/>
      <c r="BU8" s="810"/>
      <c r="BV8" s="810"/>
      <c r="BW8" s="810"/>
      <c r="BX8" s="810"/>
      <c r="BY8" s="810"/>
      <c r="BZ8" s="810"/>
      <c r="CA8" s="810"/>
      <c r="CB8" s="810"/>
      <c r="CC8" s="810"/>
      <c r="CD8" s="810"/>
      <c r="CE8" s="810"/>
      <c r="CF8" s="810"/>
      <c r="CG8" s="811"/>
      <c r="CH8" s="812">
        <v>1199</v>
      </c>
      <c r="CI8" s="813"/>
      <c r="CJ8" s="813"/>
      <c r="CK8" s="813"/>
      <c r="CL8" s="814"/>
      <c r="CM8" s="812">
        <v>16753</v>
      </c>
      <c r="CN8" s="813"/>
      <c r="CO8" s="813"/>
      <c r="CP8" s="813"/>
      <c r="CQ8" s="814"/>
      <c r="CR8" s="812" t="s">
        <v>490</v>
      </c>
      <c r="CS8" s="813"/>
      <c r="CT8" s="813"/>
      <c r="CU8" s="813"/>
      <c r="CV8" s="814"/>
      <c r="CW8" s="812" t="s">
        <v>490</v>
      </c>
      <c r="CX8" s="813"/>
      <c r="CY8" s="813"/>
      <c r="CZ8" s="813"/>
      <c r="DA8" s="814"/>
      <c r="DB8" s="812" t="s">
        <v>490</v>
      </c>
      <c r="DC8" s="813"/>
      <c r="DD8" s="813"/>
      <c r="DE8" s="813"/>
      <c r="DF8" s="814"/>
      <c r="DG8" s="812" t="s">
        <v>490</v>
      </c>
      <c r="DH8" s="813"/>
      <c r="DI8" s="813"/>
      <c r="DJ8" s="813"/>
      <c r="DK8" s="814"/>
      <c r="DL8" s="812">
        <v>12</v>
      </c>
      <c r="DM8" s="813"/>
      <c r="DN8" s="813"/>
      <c r="DO8" s="813"/>
      <c r="DP8" s="814"/>
      <c r="DQ8" s="812" t="s">
        <v>490</v>
      </c>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270</v>
      </c>
      <c r="R9" s="820"/>
      <c r="S9" s="820"/>
      <c r="T9" s="820"/>
      <c r="U9" s="820"/>
      <c r="V9" s="820">
        <v>252</v>
      </c>
      <c r="W9" s="820"/>
      <c r="X9" s="820"/>
      <c r="Y9" s="820"/>
      <c r="Z9" s="820"/>
      <c r="AA9" s="820">
        <v>18</v>
      </c>
      <c r="AB9" s="820"/>
      <c r="AC9" s="820"/>
      <c r="AD9" s="820"/>
      <c r="AE9" s="821"/>
      <c r="AF9" s="822">
        <v>8</v>
      </c>
      <c r="AG9" s="823"/>
      <c r="AH9" s="823"/>
      <c r="AI9" s="823"/>
      <c r="AJ9" s="824"/>
      <c r="AK9" s="805">
        <v>215</v>
      </c>
      <c r="AL9" s="806"/>
      <c r="AM9" s="806"/>
      <c r="AN9" s="806"/>
      <c r="AO9" s="806"/>
      <c r="AP9" s="806">
        <v>713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36554</v>
      </c>
      <c r="R23" s="829"/>
      <c r="S23" s="829"/>
      <c r="T23" s="829"/>
      <c r="U23" s="829"/>
      <c r="V23" s="829">
        <v>35510</v>
      </c>
      <c r="W23" s="829"/>
      <c r="X23" s="829"/>
      <c r="Y23" s="829"/>
      <c r="Z23" s="829"/>
      <c r="AA23" s="829"/>
      <c r="AB23" s="829"/>
      <c r="AC23" s="829"/>
      <c r="AD23" s="829"/>
      <c r="AE23" s="830"/>
      <c r="AF23" s="831">
        <v>357</v>
      </c>
      <c r="AG23" s="829"/>
      <c r="AH23" s="829"/>
      <c r="AI23" s="829"/>
      <c r="AJ23" s="832"/>
      <c r="AK23" s="833"/>
      <c r="AL23" s="834"/>
      <c r="AM23" s="834"/>
      <c r="AN23" s="834"/>
      <c r="AO23" s="834"/>
      <c r="AP23" s="829">
        <v>27954</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6438</v>
      </c>
      <c r="R28" s="859"/>
      <c r="S28" s="859"/>
      <c r="T28" s="859"/>
      <c r="U28" s="859"/>
      <c r="V28" s="859">
        <v>6430</v>
      </c>
      <c r="W28" s="859"/>
      <c r="X28" s="859"/>
      <c r="Y28" s="859"/>
      <c r="Z28" s="859"/>
      <c r="AA28" s="859">
        <v>8</v>
      </c>
      <c r="AB28" s="859"/>
      <c r="AC28" s="859"/>
      <c r="AD28" s="859"/>
      <c r="AE28" s="860"/>
      <c r="AF28" s="861">
        <v>8</v>
      </c>
      <c r="AG28" s="859"/>
      <c r="AH28" s="859"/>
      <c r="AI28" s="859"/>
      <c r="AJ28" s="862"/>
      <c r="AK28" s="863">
        <v>726</v>
      </c>
      <c r="AL28" s="864"/>
      <c r="AM28" s="864"/>
      <c r="AN28" s="864"/>
      <c r="AO28" s="864"/>
      <c r="AP28" s="864" t="s">
        <v>490</v>
      </c>
      <c r="AQ28" s="864"/>
      <c r="AR28" s="864"/>
      <c r="AS28" s="864"/>
      <c r="AT28" s="864"/>
      <c r="AU28" s="864" t="s">
        <v>490</v>
      </c>
      <c r="AV28" s="864"/>
      <c r="AW28" s="864"/>
      <c r="AX28" s="864"/>
      <c r="AY28" s="864"/>
      <c r="AZ28" s="865" t="s">
        <v>490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4317</v>
      </c>
      <c r="R29" s="820"/>
      <c r="S29" s="820"/>
      <c r="T29" s="820"/>
      <c r="U29" s="820"/>
      <c r="V29" s="820">
        <v>4173</v>
      </c>
      <c r="W29" s="820"/>
      <c r="X29" s="820"/>
      <c r="Y29" s="820"/>
      <c r="Z29" s="820"/>
      <c r="AA29" s="820">
        <v>144</v>
      </c>
      <c r="AB29" s="820"/>
      <c r="AC29" s="820"/>
      <c r="AD29" s="820"/>
      <c r="AE29" s="821"/>
      <c r="AF29" s="822">
        <v>144</v>
      </c>
      <c r="AG29" s="823"/>
      <c r="AH29" s="823"/>
      <c r="AI29" s="823"/>
      <c r="AJ29" s="824"/>
      <c r="AK29" s="870">
        <v>756</v>
      </c>
      <c r="AL29" s="866"/>
      <c r="AM29" s="866"/>
      <c r="AN29" s="866"/>
      <c r="AO29" s="866"/>
      <c r="AP29" s="866" t="s">
        <v>490</v>
      </c>
      <c r="AQ29" s="866"/>
      <c r="AR29" s="866"/>
      <c r="AS29" s="866"/>
      <c r="AT29" s="866"/>
      <c r="AU29" s="866" t="s">
        <v>490</v>
      </c>
      <c r="AV29" s="866"/>
      <c r="AW29" s="866"/>
      <c r="AX29" s="866"/>
      <c r="AY29" s="866"/>
      <c r="AZ29" s="867" t="s">
        <v>490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440</v>
      </c>
      <c r="R30" s="820"/>
      <c r="S30" s="820"/>
      <c r="T30" s="820"/>
      <c r="U30" s="820"/>
      <c r="V30" s="820">
        <v>436</v>
      </c>
      <c r="W30" s="820"/>
      <c r="X30" s="820"/>
      <c r="Y30" s="820"/>
      <c r="Z30" s="820"/>
      <c r="AA30" s="820">
        <v>4</v>
      </c>
      <c r="AB30" s="820"/>
      <c r="AC30" s="820"/>
      <c r="AD30" s="820"/>
      <c r="AE30" s="821"/>
      <c r="AF30" s="822">
        <v>4</v>
      </c>
      <c r="AG30" s="823"/>
      <c r="AH30" s="823"/>
      <c r="AI30" s="823"/>
      <c r="AJ30" s="824"/>
      <c r="AK30" s="870">
        <v>118</v>
      </c>
      <c r="AL30" s="866"/>
      <c r="AM30" s="866"/>
      <c r="AN30" s="866"/>
      <c r="AO30" s="866"/>
      <c r="AP30" s="866" t="s">
        <v>490</v>
      </c>
      <c r="AQ30" s="866"/>
      <c r="AR30" s="866"/>
      <c r="AS30" s="866"/>
      <c r="AT30" s="866"/>
      <c r="AU30" s="866" t="s">
        <v>490</v>
      </c>
      <c r="AV30" s="866"/>
      <c r="AW30" s="866"/>
      <c r="AX30" s="866"/>
      <c r="AY30" s="866"/>
      <c r="AZ30" s="867" t="s">
        <v>490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1907</v>
      </c>
      <c r="R31" s="820"/>
      <c r="S31" s="820"/>
      <c r="T31" s="820"/>
      <c r="U31" s="820"/>
      <c r="V31" s="820">
        <v>1695</v>
      </c>
      <c r="W31" s="820"/>
      <c r="X31" s="820"/>
      <c r="Y31" s="820"/>
      <c r="Z31" s="820"/>
      <c r="AA31" s="820">
        <v>212</v>
      </c>
      <c r="AB31" s="820"/>
      <c r="AC31" s="820"/>
      <c r="AD31" s="820"/>
      <c r="AE31" s="821"/>
      <c r="AF31" s="822">
        <v>2553</v>
      </c>
      <c r="AG31" s="823"/>
      <c r="AH31" s="823"/>
      <c r="AI31" s="823"/>
      <c r="AJ31" s="824"/>
      <c r="AK31" s="870">
        <v>126</v>
      </c>
      <c r="AL31" s="866"/>
      <c r="AM31" s="866"/>
      <c r="AN31" s="866"/>
      <c r="AO31" s="866"/>
      <c r="AP31" s="866">
        <v>3741</v>
      </c>
      <c r="AQ31" s="866"/>
      <c r="AR31" s="866"/>
      <c r="AS31" s="866"/>
      <c r="AT31" s="866"/>
      <c r="AU31" s="866">
        <v>420</v>
      </c>
      <c r="AV31" s="866"/>
      <c r="AW31" s="866"/>
      <c r="AX31" s="866"/>
      <c r="AY31" s="866"/>
      <c r="AZ31" s="867" t="s">
        <v>490</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f>1241+66+249</f>
        <v>1556</v>
      </c>
      <c r="R32" s="820"/>
      <c r="S32" s="820"/>
      <c r="T32" s="820"/>
      <c r="U32" s="820"/>
      <c r="V32" s="820">
        <f>837+61+241</f>
        <v>1139</v>
      </c>
      <c r="W32" s="820"/>
      <c r="X32" s="820"/>
      <c r="Y32" s="820"/>
      <c r="Z32" s="820"/>
      <c r="AA32" s="820">
        <f>404+5+8</f>
        <v>417</v>
      </c>
      <c r="AB32" s="820"/>
      <c r="AC32" s="820"/>
      <c r="AD32" s="820"/>
      <c r="AE32" s="821"/>
      <c r="AF32" s="822">
        <v>624</v>
      </c>
      <c r="AG32" s="823"/>
      <c r="AH32" s="823"/>
      <c r="AI32" s="823"/>
      <c r="AJ32" s="824"/>
      <c r="AK32" s="870">
        <f>831+35+80</f>
        <v>946</v>
      </c>
      <c r="AL32" s="866"/>
      <c r="AM32" s="866"/>
      <c r="AN32" s="866"/>
      <c r="AO32" s="866"/>
      <c r="AP32" s="866">
        <f>4542+64+164</f>
        <v>4770</v>
      </c>
      <c r="AQ32" s="866"/>
      <c r="AR32" s="866"/>
      <c r="AS32" s="866"/>
      <c r="AT32" s="866"/>
      <c r="AU32" s="866">
        <v>4355</v>
      </c>
      <c r="AV32" s="866"/>
      <c r="AW32" s="866"/>
      <c r="AX32" s="866"/>
      <c r="AY32" s="866"/>
      <c r="AZ32" s="867" t="s">
        <v>490</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1148</v>
      </c>
      <c r="R33" s="820"/>
      <c r="S33" s="820"/>
      <c r="T33" s="820"/>
      <c r="U33" s="820"/>
      <c r="V33" s="820">
        <v>1055</v>
      </c>
      <c r="W33" s="820"/>
      <c r="X33" s="820"/>
      <c r="Y33" s="820"/>
      <c r="Z33" s="820"/>
      <c r="AA33" s="820">
        <v>93</v>
      </c>
      <c r="AB33" s="820"/>
      <c r="AC33" s="820"/>
      <c r="AD33" s="820"/>
      <c r="AE33" s="821"/>
      <c r="AF33" s="822">
        <v>93</v>
      </c>
      <c r="AG33" s="823"/>
      <c r="AH33" s="823"/>
      <c r="AI33" s="823"/>
      <c r="AJ33" s="824"/>
      <c r="AK33" s="870">
        <v>29</v>
      </c>
      <c r="AL33" s="866"/>
      <c r="AM33" s="866"/>
      <c r="AN33" s="866"/>
      <c r="AO33" s="866"/>
      <c r="AP33" s="866">
        <v>1599</v>
      </c>
      <c r="AQ33" s="866"/>
      <c r="AR33" s="866"/>
      <c r="AS33" s="866"/>
      <c r="AT33" s="866"/>
      <c r="AU33" s="866">
        <v>369</v>
      </c>
      <c r="AV33" s="866"/>
      <c r="AW33" s="866"/>
      <c r="AX33" s="866"/>
      <c r="AY33" s="866"/>
      <c r="AZ33" s="867" t="s">
        <v>490</v>
      </c>
      <c r="BA33" s="867"/>
      <c r="BB33" s="867"/>
      <c r="BC33" s="867"/>
      <c r="BD33" s="867"/>
      <c r="BE33" s="868" t="s">
        <v>397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3427</v>
      </c>
      <c r="AG63" s="880"/>
      <c r="AH63" s="880"/>
      <c r="AI63" s="880"/>
      <c r="AJ63" s="881"/>
      <c r="AK63" s="882"/>
      <c r="AL63" s="877"/>
      <c r="AM63" s="877"/>
      <c r="AN63" s="877"/>
      <c r="AO63" s="877"/>
      <c r="AP63" s="880">
        <v>10110</v>
      </c>
      <c r="AQ63" s="880"/>
      <c r="AR63" s="880"/>
      <c r="AS63" s="880"/>
      <c r="AT63" s="880"/>
      <c r="AU63" s="880">
        <v>5144</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555</v>
      </c>
      <c r="C68" s="906"/>
      <c r="D68" s="906"/>
      <c r="E68" s="906"/>
      <c r="F68" s="906"/>
      <c r="G68" s="906"/>
      <c r="H68" s="906"/>
      <c r="I68" s="906"/>
      <c r="J68" s="906"/>
      <c r="K68" s="906"/>
      <c r="L68" s="906"/>
      <c r="M68" s="906"/>
      <c r="N68" s="906"/>
      <c r="O68" s="906"/>
      <c r="P68" s="907"/>
      <c r="Q68" s="908">
        <v>7664</v>
      </c>
      <c r="R68" s="902"/>
      <c r="S68" s="902"/>
      <c r="T68" s="902"/>
      <c r="U68" s="902"/>
      <c r="V68" s="902">
        <v>7152</v>
      </c>
      <c r="W68" s="902"/>
      <c r="X68" s="902"/>
      <c r="Y68" s="902"/>
      <c r="Z68" s="902"/>
      <c r="AA68" s="902">
        <v>512</v>
      </c>
      <c r="AB68" s="902"/>
      <c r="AC68" s="902"/>
      <c r="AD68" s="902"/>
      <c r="AE68" s="902"/>
      <c r="AF68" s="902">
        <v>512</v>
      </c>
      <c r="AG68" s="902"/>
      <c r="AH68" s="902"/>
      <c r="AI68" s="902"/>
      <c r="AJ68" s="902"/>
      <c r="AK68" s="902" t="s">
        <v>490</v>
      </c>
      <c r="AL68" s="902"/>
      <c r="AM68" s="902"/>
      <c r="AN68" s="902"/>
      <c r="AO68" s="902"/>
      <c r="AP68" s="902" t="s">
        <v>490</v>
      </c>
      <c r="AQ68" s="902"/>
      <c r="AR68" s="902"/>
      <c r="AS68" s="902"/>
      <c r="AT68" s="902"/>
      <c r="AU68" s="902" t="s">
        <v>490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554</v>
      </c>
      <c r="C69" s="910"/>
      <c r="D69" s="910"/>
      <c r="E69" s="910"/>
      <c r="F69" s="910"/>
      <c r="G69" s="910"/>
      <c r="H69" s="910"/>
      <c r="I69" s="910"/>
      <c r="J69" s="910"/>
      <c r="K69" s="910"/>
      <c r="L69" s="910"/>
      <c r="M69" s="910"/>
      <c r="N69" s="910"/>
      <c r="O69" s="910"/>
      <c r="P69" s="911"/>
      <c r="Q69" s="912">
        <v>298</v>
      </c>
      <c r="R69" s="866"/>
      <c r="S69" s="866"/>
      <c r="T69" s="866"/>
      <c r="U69" s="866"/>
      <c r="V69" s="866">
        <v>271</v>
      </c>
      <c r="W69" s="866"/>
      <c r="X69" s="866"/>
      <c r="Y69" s="866"/>
      <c r="Z69" s="866"/>
      <c r="AA69" s="866">
        <v>27</v>
      </c>
      <c r="AB69" s="866"/>
      <c r="AC69" s="866"/>
      <c r="AD69" s="866"/>
      <c r="AE69" s="866"/>
      <c r="AF69" s="866">
        <v>27</v>
      </c>
      <c r="AG69" s="866"/>
      <c r="AH69" s="866"/>
      <c r="AI69" s="866"/>
      <c r="AJ69" s="866"/>
      <c r="AK69" s="866" t="s">
        <v>490</v>
      </c>
      <c r="AL69" s="866"/>
      <c r="AM69" s="866"/>
      <c r="AN69" s="866"/>
      <c r="AO69" s="866"/>
      <c r="AP69" s="866" t="s">
        <v>490</v>
      </c>
      <c r="AQ69" s="866"/>
      <c r="AR69" s="866"/>
      <c r="AS69" s="866"/>
      <c r="AT69" s="866"/>
      <c r="AU69" s="866" t="s">
        <v>490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157647</v>
      </c>
      <c r="R70" s="866"/>
      <c r="S70" s="866"/>
      <c r="T70" s="866"/>
      <c r="U70" s="866"/>
      <c r="V70" s="866">
        <v>152544</v>
      </c>
      <c r="W70" s="866"/>
      <c r="X70" s="866"/>
      <c r="Y70" s="866"/>
      <c r="Z70" s="866"/>
      <c r="AA70" s="866">
        <v>5102</v>
      </c>
      <c r="AB70" s="866"/>
      <c r="AC70" s="866"/>
      <c r="AD70" s="866"/>
      <c r="AE70" s="866"/>
      <c r="AF70" s="866">
        <v>5102</v>
      </c>
      <c r="AG70" s="866"/>
      <c r="AH70" s="866"/>
      <c r="AI70" s="866"/>
      <c r="AJ70" s="866"/>
      <c r="AK70" s="866" t="s">
        <v>490</v>
      </c>
      <c r="AL70" s="866"/>
      <c r="AM70" s="866"/>
      <c r="AN70" s="866"/>
      <c r="AO70" s="866"/>
      <c r="AP70" s="866" t="s">
        <v>490</v>
      </c>
      <c r="AQ70" s="866"/>
      <c r="AR70" s="866"/>
      <c r="AS70" s="866"/>
      <c r="AT70" s="866"/>
      <c r="AU70" s="866" t="s">
        <v>490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556</v>
      </c>
      <c r="C71" s="910"/>
      <c r="D71" s="910"/>
      <c r="E71" s="910"/>
      <c r="F71" s="910"/>
      <c r="G71" s="910"/>
      <c r="H71" s="910"/>
      <c r="I71" s="910"/>
      <c r="J71" s="910"/>
      <c r="K71" s="910"/>
      <c r="L71" s="910"/>
      <c r="M71" s="910"/>
      <c r="N71" s="910"/>
      <c r="O71" s="910"/>
      <c r="P71" s="911"/>
      <c r="Q71" s="912">
        <v>85</v>
      </c>
      <c r="R71" s="866"/>
      <c r="S71" s="866"/>
      <c r="T71" s="866"/>
      <c r="U71" s="866"/>
      <c r="V71" s="866">
        <v>77</v>
      </c>
      <c r="W71" s="866"/>
      <c r="X71" s="866"/>
      <c r="Y71" s="866"/>
      <c r="Z71" s="866"/>
      <c r="AA71" s="866">
        <v>8</v>
      </c>
      <c r="AB71" s="866"/>
      <c r="AC71" s="866"/>
      <c r="AD71" s="866"/>
      <c r="AE71" s="866"/>
      <c r="AF71" s="866">
        <v>8</v>
      </c>
      <c r="AG71" s="866"/>
      <c r="AH71" s="866"/>
      <c r="AI71" s="866"/>
      <c r="AJ71" s="866"/>
      <c r="AK71" s="866" t="s">
        <v>490</v>
      </c>
      <c r="AL71" s="866"/>
      <c r="AM71" s="866"/>
      <c r="AN71" s="866"/>
      <c r="AO71" s="866"/>
      <c r="AP71" s="866" t="s">
        <v>490</v>
      </c>
      <c r="AQ71" s="866"/>
      <c r="AR71" s="866"/>
      <c r="AS71" s="866"/>
      <c r="AT71" s="866"/>
      <c r="AU71" s="866" t="s">
        <v>490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557</v>
      </c>
      <c r="C72" s="910"/>
      <c r="D72" s="910"/>
      <c r="E72" s="910"/>
      <c r="F72" s="910"/>
      <c r="G72" s="910"/>
      <c r="H72" s="910"/>
      <c r="I72" s="910"/>
      <c r="J72" s="910"/>
      <c r="K72" s="910"/>
      <c r="L72" s="910"/>
      <c r="M72" s="910"/>
      <c r="N72" s="910"/>
      <c r="O72" s="910"/>
      <c r="P72" s="911"/>
      <c r="Q72" s="912">
        <v>214</v>
      </c>
      <c r="R72" s="866"/>
      <c r="S72" s="866"/>
      <c r="T72" s="866"/>
      <c r="U72" s="866"/>
      <c r="V72" s="866">
        <v>200</v>
      </c>
      <c r="W72" s="866"/>
      <c r="X72" s="866"/>
      <c r="Y72" s="866"/>
      <c r="Z72" s="866"/>
      <c r="AA72" s="866">
        <v>14</v>
      </c>
      <c r="AB72" s="866"/>
      <c r="AC72" s="866"/>
      <c r="AD72" s="866"/>
      <c r="AE72" s="866"/>
      <c r="AF72" s="866">
        <v>14</v>
      </c>
      <c r="AG72" s="866"/>
      <c r="AH72" s="866"/>
      <c r="AI72" s="866"/>
      <c r="AJ72" s="866"/>
      <c r="AK72" s="866" t="s">
        <v>490</v>
      </c>
      <c r="AL72" s="866"/>
      <c r="AM72" s="866"/>
      <c r="AN72" s="866"/>
      <c r="AO72" s="866"/>
      <c r="AP72" s="866" t="s">
        <v>490</v>
      </c>
      <c r="AQ72" s="866"/>
      <c r="AR72" s="866"/>
      <c r="AS72" s="866"/>
      <c r="AT72" s="866"/>
      <c r="AU72" s="866" t="s">
        <v>490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5657</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v>10</v>
      </c>
      <c r="CX102" s="888"/>
      <c r="CY102" s="888"/>
      <c r="CZ102" s="888"/>
      <c r="DA102" s="927"/>
      <c r="DB102" s="926">
        <v>124</v>
      </c>
      <c r="DC102" s="888"/>
      <c r="DD102" s="888"/>
      <c r="DE102" s="888"/>
      <c r="DF102" s="927"/>
      <c r="DG102" s="926"/>
      <c r="DH102" s="888"/>
      <c r="DI102" s="888"/>
      <c r="DJ102" s="888"/>
      <c r="DK102" s="927"/>
      <c r="DL102" s="926">
        <v>12</v>
      </c>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2016472</v>
      </c>
      <c r="AB110" s="936"/>
      <c r="AC110" s="936"/>
      <c r="AD110" s="936"/>
      <c r="AE110" s="937"/>
      <c r="AF110" s="938">
        <v>2055710</v>
      </c>
      <c r="AG110" s="936"/>
      <c r="AH110" s="936"/>
      <c r="AI110" s="936"/>
      <c r="AJ110" s="937"/>
      <c r="AK110" s="938">
        <v>2100871</v>
      </c>
      <c r="AL110" s="936"/>
      <c r="AM110" s="936"/>
      <c r="AN110" s="936"/>
      <c r="AO110" s="937"/>
      <c r="AP110" s="939">
        <v>15.1</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28319145</v>
      </c>
      <c r="BR110" s="967"/>
      <c r="BS110" s="967"/>
      <c r="BT110" s="967"/>
      <c r="BU110" s="967"/>
      <c r="BV110" s="967">
        <v>27958708</v>
      </c>
      <c r="BW110" s="967"/>
      <c r="BX110" s="967"/>
      <c r="BY110" s="967"/>
      <c r="BZ110" s="967"/>
      <c r="CA110" s="967">
        <v>27954030</v>
      </c>
      <c r="CB110" s="967"/>
      <c r="CC110" s="967"/>
      <c r="CD110" s="967"/>
      <c r="CE110" s="967"/>
      <c r="CF110" s="980">
        <v>201.1</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758</v>
      </c>
      <c r="BR111" s="962"/>
      <c r="BS111" s="962"/>
      <c r="BT111" s="962"/>
      <c r="BU111" s="962"/>
      <c r="BV111" s="962">
        <v>643</v>
      </c>
      <c r="BW111" s="962"/>
      <c r="BX111" s="962"/>
      <c r="BY111" s="962"/>
      <c r="BZ111" s="962"/>
      <c r="CA111" s="962">
        <v>536</v>
      </c>
      <c r="CB111" s="962"/>
      <c r="CC111" s="962"/>
      <c r="CD111" s="962"/>
      <c r="CE111" s="962"/>
      <c r="CF111" s="956">
        <v>0</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5865545</v>
      </c>
      <c r="BR112" s="962"/>
      <c r="BS112" s="962"/>
      <c r="BT112" s="962"/>
      <c r="BU112" s="962"/>
      <c r="BV112" s="962">
        <v>5676931</v>
      </c>
      <c r="BW112" s="962"/>
      <c r="BX112" s="962"/>
      <c r="BY112" s="962"/>
      <c r="BZ112" s="962"/>
      <c r="CA112" s="962">
        <v>5144366</v>
      </c>
      <c r="CB112" s="962"/>
      <c r="CC112" s="962"/>
      <c r="CD112" s="962"/>
      <c r="CE112" s="962"/>
      <c r="CF112" s="956">
        <v>37</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548829</v>
      </c>
      <c r="AB113" s="974"/>
      <c r="AC113" s="974"/>
      <c r="AD113" s="974"/>
      <c r="AE113" s="975"/>
      <c r="AF113" s="976">
        <v>500827</v>
      </c>
      <c r="AG113" s="974"/>
      <c r="AH113" s="974"/>
      <c r="AI113" s="974"/>
      <c r="AJ113" s="975"/>
      <c r="AK113" s="976">
        <v>566301</v>
      </c>
      <c r="AL113" s="974"/>
      <c r="AM113" s="974"/>
      <c r="AN113" s="974"/>
      <c r="AO113" s="975"/>
      <c r="AP113" s="977">
        <v>4.0999999999999996</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t="s">
        <v>121</v>
      </c>
      <c r="BR113" s="962"/>
      <c r="BS113" s="962"/>
      <c r="BT113" s="962"/>
      <c r="BU113" s="962"/>
      <c r="BV113" s="962" t="s">
        <v>121</v>
      </c>
      <c r="BW113" s="962"/>
      <c r="BX113" s="962"/>
      <c r="BY113" s="962"/>
      <c r="BZ113" s="962"/>
      <c r="CA113" s="962" t="s">
        <v>121</v>
      </c>
      <c r="CB113" s="962"/>
      <c r="CC113" s="962"/>
      <c r="CD113" s="962"/>
      <c r="CE113" s="962"/>
      <c r="CF113" s="956" t="s">
        <v>121</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121</v>
      </c>
      <c r="AB114" s="995"/>
      <c r="AC114" s="995"/>
      <c r="AD114" s="995"/>
      <c r="AE114" s="996"/>
      <c r="AF114" s="997" t="s">
        <v>121</v>
      </c>
      <c r="AG114" s="995"/>
      <c r="AH114" s="995"/>
      <c r="AI114" s="995"/>
      <c r="AJ114" s="996"/>
      <c r="AK114" s="997" t="s">
        <v>121</v>
      </c>
      <c r="AL114" s="995"/>
      <c r="AM114" s="995"/>
      <c r="AN114" s="995"/>
      <c r="AO114" s="996"/>
      <c r="AP114" s="998" t="s">
        <v>121</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70932</v>
      </c>
      <c r="BR114" s="962"/>
      <c r="BS114" s="962"/>
      <c r="BT114" s="962"/>
      <c r="BU114" s="962"/>
      <c r="BV114" s="962" t="s">
        <v>121</v>
      </c>
      <c r="BW114" s="962"/>
      <c r="BX114" s="962"/>
      <c r="BY114" s="962"/>
      <c r="BZ114" s="962"/>
      <c r="CA114" s="962" t="s">
        <v>121</v>
      </c>
      <c r="CB114" s="962"/>
      <c r="CC114" s="962"/>
      <c r="CD114" s="962"/>
      <c r="CE114" s="962"/>
      <c r="CF114" s="956" t="s">
        <v>121</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121</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v>1526</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v>
      </c>
      <c r="AB116" s="995"/>
      <c r="AC116" s="995"/>
      <c r="AD116" s="995"/>
      <c r="AE116" s="996"/>
      <c r="AF116" s="997">
        <v>1</v>
      </c>
      <c r="AG116" s="995"/>
      <c r="AH116" s="995"/>
      <c r="AI116" s="995"/>
      <c r="AJ116" s="996"/>
      <c r="AK116" s="997">
        <v>60</v>
      </c>
      <c r="AL116" s="995"/>
      <c r="AM116" s="995"/>
      <c r="AN116" s="995"/>
      <c r="AO116" s="996"/>
      <c r="AP116" s="998">
        <v>0</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2565302</v>
      </c>
      <c r="AB117" s="1015"/>
      <c r="AC117" s="1015"/>
      <c r="AD117" s="1015"/>
      <c r="AE117" s="1016"/>
      <c r="AF117" s="1017">
        <v>2556538</v>
      </c>
      <c r="AG117" s="1015"/>
      <c r="AH117" s="1015"/>
      <c r="AI117" s="1015"/>
      <c r="AJ117" s="1016"/>
      <c r="AK117" s="1017">
        <v>2667232</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34257906</v>
      </c>
      <c r="BR119" s="1036"/>
      <c r="BS119" s="1036"/>
      <c r="BT119" s="1036"/>
      <c r="BU119" s="1036"/>
      <c r="BV119" s="1036">
        <v>33636282</v>
      </c>
      <c r="BW119" s="1036"/>
      <c r="BX119" s="1036"/>
      <c r="BY119" s="1036"/>
      <c r="BZ119" s="1036"/>
      <c r="CA119" s="1036">
        <v>33098932</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758</v>
      </c>
      <c r="DH119" s="1022"/>
      <c r="DI119" s="1022"/>
      <c r="DJ119" s="1022"/>
      <c r="DK119" s="1023"/>
      <c r="DL119" s="1021">
        <v>643</v>
      </c>
      <c r="DM119" s="1022"/>
      <c r="DN119" s="1022"/>
      <c r="DO119" s="1022"/>
      <c r="DP119" s="1023"/>
      <c r="DQ119" s="1021">
        <v>536</v>
      </c>
      <c r="DR119" s="1022"/>
      <c r="DS119" s="1022"/>
      <c r="DT119" s="1022"/>
      <c r="DU119" s="1023"/>
      <c r="DV119" s="1024">
        <v>0</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4057714</v>
      </c>
      <c r="BR120" s="967"/>
      <c r="BS120" s="967"/>
      <c r="BT120" s="967"/>
      <c r="BU120" s="967"/>
      <c r="BV120" s="967">
        <v>6051813</v>
      </c>
      <c r="BW120" s="967"/>
      <c r="BX120" s="967"/>
      <c r="BY120" s="967"/>
      <c r="BZ120" s="967"/>
      <c r="CA120" s="967">
        <v>6322553</v>
      </c>
      <c r="CB120" s="967"/>
      <c r="CC120" s="967"/>
      <c r="CD120" s="967"/>
      <c r="CE120" s="967"/>
      <c r="CF120" s="980">
        <v>45.5</v>
      </c>
      <c r="CG120" s="981"/>
      <c r="CH120" s="981"/>
      <c r="CI120" s="981"/>
      <c r="CJ120" s="981"/>
      <c r="CK120" s="1042" t="s">
        <v>448</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5132439</v>
      </c>
      <c r="DH120" s="967"/>
      <c r="DI120" s="967"/>
      <c r="DJ120" s="967"/>
      <c r="DK120" s="967"/>
      <c r="DL120" s="967">
        <v>4810110</v>
      </c>
      <c r="DM120" s="967"/>
      <c r="DN120" s="967"/>
      <c r="DO120" s="967"/>
      <c r="DP120" s="967"/>
      <c r="DQ120" s="967">
        <v>4354957</v>
      </c>
      <c r="DR120" s="967"/>
      <c r="DS120" s="967"/>
      <c r="DT120" s="967"/>
      <c r="DU120" s="967"/>
      <c r="DV120" s="968">
        <v>31.3</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478773</v>
      </c>
      <c r="BR121" s="962"/>
      <c r="BS121" s="962"/>
      <c r="BT121" s="962"/>
      <c r="BU121" s="962"/>
      <c r="BV121" s="962">
        <v>818396</v>
      </c>
      <c r="BW121" s="962"/>
      <c r="BX121" s="962"/>
      <c r="BY121" s="962"/>
      <c r="BZ121" s="962"/>
      <c r="CA121" s="962">
        <v>918116</v>
      </c>
      <c r="CB121" s="962"/>
      <c r="CC121" s="962"/>
      <c r="CD121" s="962"/>
      <c r="CE121" s="962"/>
      <c r="CF121" s="956">
        <v>6.6</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487898</v>
      </c>
      <c r="DH121" s="962"/>
      <c r="DI121" s="962"/>
      <c r="DJ121" s="962"/>
      <c r="DK121" s="962"/>
      <c r="DL121" s="962">
        <v>484519</v>
      </c>
      <c r="DM121" s="962"/>
      <c r="DN121" s="962"/>
      <c r="DO121" s="962"/>
      <c r="DP121" s="962"/>
      <c r="DQ121" s="962">
        <v>419945</v>
      </c>
      <c r="DR121" s="962"/>
      <c r="DS121" s="962"/>
      <c r="DT121" s="962"/>
      <c r="DU121" s="962"/>
      <c r="DV121" s="963">
        <v>3</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19219546</v>
      </c>
      <c r="BR122" s="1036"/>
      <c r="BS122" s="1036"/>
      <c r="BT122" s="1036"/>
      <c r="BU122" s="1036"/>
      <c r="BV122" s="1036">
        <v>18355670</v>
      </c>
      <c r="BW122" s="1036"/>
      <c r="BX122" s="1036"/>
      <c r="BY122" s="1036"/>
      <c r="BZ122" s="1036"/>
      <c r="CA122" s="1036">
        <v>18127981</v>
      </c>
      <c r="CB122" s="1036"/>
      <c r="CC122" s="1036"/>
      <c r="CD122" s="1036"/>
      <c r="CE122" s="1036"/>
      <c r="CF122" s="1053">
        <v>130.4</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245208</v>
      </c>
      <c r="DH122" s="962"/>
      <c r="DI122" s="962"/>
      <c r="DJ122" s="962"/>
      <c r="DK122" s="962"/>
      <c r="DL122" s="962">
        <v>382302</v>
      </c>
      <c r="DM122" s="962"/>
      <c r="DN122" s="962"/>
      <c r="DO122" s="962"/>
      <c r="DP122" s="962"/>
      <c r="DQ122" s="962">
        <v>369464</v>
      </c>
      <c r="DR122" s="962"/>
      <c r="DS122" s="962"/>
      <c r="DT122" s="962"/>
      <c r="DU122" s="962"/>
      <c r="DV122" s="963">
        <v>2.7</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23756033</v>
      </c>
      <c r="BR123" s="1100"/>
      <c r="BS123" s="1100"/>
      <c r="BT123" s="1100"/>
      <c r="BU123" s="1100"/>
      <c r="BV123" s="1100">
        <v>25225879</v>
      </c>
      <c r="BW123" s="1100"/>
      <c r="BX123" s="1100"/>
      <c r="BY123" s="1100"/>
      <c r="BZ123" s="1100"/>
      <c r="CA123" s="1100">
        <v>25368650</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121</v>
      </c>
      <c r="DH123" s="995"/>
      <c r="DI123" s="995"/>
      <c r="DJ123" s="995"/>
      <c r="DK123" s="996"/>
      <c r="DL123" s="997" t="s">
        <v>121</v>
      </c>
      <c r="DM123" s="995"/>
      <c r="DN123" s="995"/>
      <c r="DO123" s="995"/>
      <c r="DP123" s="996"/>
      <c r="DQ123" s="997" t="s">
        <v>121</v>
      </c>
      <c r="DR123" s="995"/>
      <c r="DS123" s="995"/>
      <c r="DT123" s="995"/>
      <c r="DU123" s="996"/>
      <c r="DV123" s="998" t="s">
        <v>121</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76.7</v>
      </c>
      <c r="BR124" s="1063"/>
      <c r="BS124" s="1063"/>
      <c r="BT124" s="1063"/>
      <c r="BU124" s="1063"/>
      <c r="BV124" s="1063">
        <v>61.3</v>
      </c>
      <c r="BW124" s="1063"/>
      <c r="BX124" s="1063"/>
      <c r="BY124" s="1063"/>
      <c r="BZ124" s="1063"/>
      <c r="CA124" s="1063">
        <v>55.6</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23756</v>
      </c>
      <c r="AB128" s="1082"/>
      <c r="AC128" s="1082"/>
      <c r="AD128" s="1082"/>
      <c r="AE128" s="1083"/>
      <c r="AF128" s="1084">
        <v>12718</v>
      </c>
      <c r="AG128" s="1082"/>
      <c r="AH128" s="1082"/>
      <c r="AI128" s="1082"/>
      <c r="AJ128" s="1083"/>
      <c r="AK128" s="1084">
        <v>17969</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121</v>
      </c>
      <c r="BG128" s="1089"/>
      <c r="BH128" s="1089"/>
      <c r="BI128" s="1089"/>
      <c r="BJ128" s="1089"/>
      <c r="BK128" s="1089"/>
      <c r="BL128" s="1090"/>
      <c r="BM128" s="1088">
        <v>12.73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v>1526</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15271404</v>
      </c>
      <c r="AB129" s="995"/>
      <c r="AC129" s="995"/>
      <c r="AD129" s="995"/>
      <c r="AE129" s="996"/>
      <c r="AF129" s="997">
        <v>15235612</v>
      </c>
      <c r="AG129" s="995"/>
      <c r="AH129" s="995"/>
      <c r="AI129" s="995"/>
      <c r="AJ129" s="996"/>
      <c r="AK129" s="997">
        <v>15606040</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121</v>
      </c>
      <c r="BG129" s="1103"/>
      <c r="BH129" s="1103"/>
      <c r="BI129" s="1103"/>
      <c r="BJ129" s="1103"/>
      <c r="BK129" s="1103"/>
      <c r="BL129" s="1104"/>
      <c r="BM129" s="1102">
        <v>17.73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1585316</v>
      </c>
      <c r="AB130" s="995"/>
      <c r="AC130" s="995"/>
      <c r="AD130" s="995"/>
      <c r="AE130" s="996"/>
      <c r="AF130" s="997">
        <v>1533336</v>
      </c>
      <c r="AG130" s="995"/>
      <c r="AH130" s="995"/>
      <c r="AI130" s="995"/>
      <c r="AJ130" s="996"/>
      <c r="AK130" s="997">
        <v>1703092</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13686088</v>
      </c>
      <c r="AB131" s="1022"/>
      <c r="AC131" s="1022"/>
      <c r="AD131" s="1022"/>
      <c r="AE131" s="1023"/>
      <c r="AF131" s="1021">
        <v>13702276</v>
      </c>
      <c r="AG131" s="1022"/>
      <c r="AH131" s="1022"/>
      <c r="AI131" s="1022"/>
      <c r="AJ131" s="1023"/>
      <c r="AK131" s="1021">
        <v>13902948</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55.6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6.9868760160000001</v>
      </c>
      <c r="AB132" s="1133"/>
      <c r="AC132" s="1133"/>
      <c r="AD132" s="1133"/>
      <c r="AE132" s="1134"/>
      <c r="AF132" s="1135">
        <v>7.3745704730000003</v>
      </c>
      <c r="AG132" s="1133"/>
      <c r="AH132" s="1133"/>
      <c r="AI132" s="1133"/>
      <c r="AJ132" s="1134"/>
      <c r="AK132" s="1135">
        <v>6.8055422490000002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7</v>
      </c>
      <c r="AB133" s="1116"/>
      <c r="AC133" s="1116"/>
      <c r="AD133" s="1116"/>
      <c r="AE133" s="1117"/>
      <c r="AF133" s="1115">
        <v>7</v>
      </c>
      <c r="AG133" s="1116"/>
      <c r="AH133" s="1116"/>
      <c r="AI133" s="1116"/>
      <c r="AJ133" s="1117"/>
      <c r="AK133" s="1115">
        <v>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k5rZacD8WTozl6bJHJNv3CkcGfH81ykW2nXF3Njj91KmEz37W5iJqI0Z40Y4pjiL/O+wqSx5vDK0XpaGJJ5vQ==" saltValue="EkXzjRi3TD04ohAS7qdG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A21" sqref="BA2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gcLDQYlNmoHvMVNJhpowkr2kBJghCHQ+LzlTtVm+DH7eJ+nEQvwJ3LuDbtGHTwTRi1CUaIy7nLX/TYKLhY/Mw==" saltValue="/oz9C1FRbVM1y12bh9wT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dHJk0oZi8kp1s6QWrTsi6mPcVlWdLYnQe3ET4jnpCdsDZAJBg9eiJUQqHVafNQh3ciMy95v14VQ4FXHnlKQKQ==" saltValue="eKFqyivUsZvgDJIOhhkg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5005406</v>
      </c>
      <c r="AP9" s="281">
        <v>99727</v>
      </c>
      <c r="AQ9" s="282">
        <v>107616</v>
      </c>
      <c r="AR9" s="283">
        <v>-7.3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29150</v>
      </c>
      <c r="AP10" s="284">
        <v>581</v>
      </c>
      <c r="AQ10" s="285">
        <v>10095</v>
      </c>
      <c r="AR10" s="286">
        <v>-94.2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80352</v>
      </c>
      <c r="AP11" s="284">
        <v>1601</v>
      </c>
      <c r="AQ11" s="285">
        <v>1704</v>
      </c>
      <c r="AR11" s="286">
        <v>-6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7</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188098</v>
      </c>
      <c r="AP13" s="284">
        <v>3748</v>
      </c>
      <c r="AQ13" s="285">
        <v>4110</v>
      </c>
      <c r="AR13" s="286">
        <v>-8.8000000000000007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25726</v>
      </c>
      <c r="AP14" s="284">
        <v>513</v>
      </c>
      <c r="AQ14" s="285">
        <v>2451</v>
      </c>
      <c r="AR14" s="286">
        <v>-79.099999999999994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-376288</v>
      </c>
      <c r="AP15" s="284">
        <v>-7497</v>
      </c>
      <c r="AQ15" s="285">
        <v>-6399</v>
      </c>
      <c r="AR15" s="286">
        <v>17.2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4952444</v>
      </c>
      <c r="AP16" s="284">
        <v>98672</v>
      </c>
      <c r="AQ16" s="285">
        <v>119584</v>
      </c>
      <c r="AR16" s="286">
        <v>-17.5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9.42</v>
      </c>
      <c r="AP21" s="298">
        <v>10.86</v>
      </c>
      <c r="AQ21" s="299">
        <v>-1.44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96.9</v>
      </c>
      <c r="AP22" s="303">
        <v>97.3</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2100871</v>
      </c>
      <c r="AP32" s="312">
        <v>41858</v>
      </c>
      <c r="AQ32" s="313">
        <v>75090</v>
      </c>
      <c r="AR32" s="314">
        <v>-44.3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v>1</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566301</v>
      </c>
      <c r="AP35" s="312">
        <v>11283</v>
      </c>
      <c r="AQ35" s="313">
        <v>17211</v>
      </c>
      <c r="AR35" s="314">
        <v>-34.4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t="s">
        <v>490</v>
      </c>
      <c r="AP36" s="312" t="s">
        <v>490</v>
      </c>
      <c r="AQ36" s="313">
        <v>2478</v>
      </c>
      <c r="AR36" s="314" t="s">
        <v>490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t="s">
        <v>490</v>
      </c>
      <c r="AP37" s="312" t="s">
        <v>490</v>
      </c>
      <c r="AQ37" s="313">
        <v>654</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v>60</v>
      </c>
      <c r="AP38" s="315">
        <v>1</v>
      </c>
      <c r="AQ38" s="316">
        <v>4</v>
      </c>
      <c r="AR38" s="304">
        <v>-75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-17969</v>
      </c>
      <c r="AP39" s="312">
        <v>-358</v>
      </c>
      <c r="AQ39" s="313">
        <v>-3502</v>
      </c>
      <c r="AR39" s="314">
        <v>-89.8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-1703092</v>
      </c>
      <c r="AP40" s="312">
        <v>-33932</v>
      </c>
      <c r="AQ40" s="313">
        <v>-63750</v>
      </c>
      <c r="AR40" s="314">
        <v>-46.8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946171</v>
      </c>
      <c r="AP41" s="312">
        <v>18851</v>
      </c>
      <c r="AQ41" s="313">
        <v>28185</v>
      </c>
      <c r="AR41" s="314">
        <v>-33.1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5616781</v>
      </c>
      <c r="AN51" s="334">
        <v>112732</v>
      </c>
      <c r="AO51" s="335">
        <v>58.6</v>
      </c>
      <c r="AP51" s="336">
        <v>94081</v>
      </c>
      <c r="AQ51" s="337">
        <v>10.5</v>
      </c>
      <c r="AR51" s="338">
        <v>48.1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567733</v>
      </c>
      <c r="AN52" s="342">
        <v>11395</v>
      </c>
      <c r="AO52" s="343">
        <v>12.9</v>
      </c>
      <c r="AP52" s="344">
        <v>48949</v>
      </c>
      <c r="AQ52" s="345">
        <v>11.5</v>
      </c>
      <c r="AR52" s="346">
        <v>1.4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7884098</v>
      </c>
      <c r="AN53" s="334">
        <v>158163</v>
      </c>
      <c r="AO53" s="335">
        <v>40.299999999999997</v>
      </c>
      <c r="AP53" s="336">
        <v>92632</v>
      </c>
      <c r="AQ53" s="337">
        <v>-1.5</v>
      </c>
      <c r="AR53" s="338">
        <v>41.8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430637</v>
      </c>
      <c r="AN54" s="342">
        <v>8639</v>
      </c>
      <c r="AO54" s="343">
        <v>-24.2</v>
      </c>
      <c r="AP54" s="344">
        <v>47978</v>
      </c>
      <c r="AQ54" s="345">
        <v>-2</v>
      </c>
      <c r="AR54" s="346">
        <v>-22.2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12029504</v>
      </c>
      <c r="AN55" s="334">
        <v>241823</v>
      </c>
      <c r="AO55" s="335">
        <v>52.9</v>
      </c>
      <c r="AP55" s="336">
        <v>96469</v>
      </c>
      <c r="AQ55" s="337">
        <v>4.0999999999999996</v>
      </c>
      <c r="AR55" s="338">
        <v>48.8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4922357</v>
      </c>
      <c r="AN56" s="342">
        <v>98952</v>
      </c>
      <c r="AO56" s="343">
        <v>1045.4000000000001</v>
      </c>
      <c r="AP56" s="344">
        <v>49775</v>
      </c>
      <c r="AQ56" s="345">
        <v>3.7</v>
      </c>
      <c r="AR56" s="346">
        <v>1041.7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4564490</v>
      </c>
      <c r="AN57" s="334">
        <v>92156</v>
      </c>
      <c r="AO57" s="335">
        <v>-61.9</v>
      </c>
      <c r="AP57" s="336">
        <v>85743</v>
      </c>
      <c r="AQ57" s="337">
        <v>-11.1</v>
      </c>
      <c r="AR57" s="338">
        <v>-50.8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549036</v>
      </c>
      <c r="AN58" s="342">
        <v>11085</v>
      </c>
      <c r="AO58" s="343">
        <v>-88.8</v>
      </c>
      <c r="AP58" s="344">
        <v>45231</v>
      </c>
      <c r="AQ58" s="345">
        <v>-9.1</v>
      </c>
      <c r="AR58" s="346">
        <v>-79.7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4737851</v>
      </c>
      <c r="AN59" s="334">
        <v>94396</v>
      </c>
      <c r="AO59" s="335">
        <v>2.4</v>
      </c>
      <c r="AP59" s="336">
        <v>92509</v>
      </c>
      <c r="AQ59" s="337">
        <v>7.9</v>
      </c>
      <c r="AR59" s="338">
        <v>-5.5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736802</v>
      </c>
      <c r="AN60" s="342">
        <v>14680</v>
      </c>
      <c r="AO60" s="343">
        <v>32.4</v>
      </c>
      <c r="AP60" s="344">
        <v>52274</v>
      </c>
      <c r="AQ60" s="345">
        <v>15.6</v>
      </c>
      <c r="AR60" s="346">
        <v>16.8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6966545</v>
      </c>
      <c r="AN61" s="349">
        <v>139854</v>
      </c>
      <c r="AO61" s="350">
        <v>18.5</v>
      </c>
      <c r="AP61" s="351">
        <v>92287</v>
      </c>
      <c r="AQ61" s="352">
        <v>2</v>
      </c>
      <c r="AR61" s="338">
        <v>16.5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1441313</v>
      </c>
      <c r="AN62" s="342">
        <v>28950</v>
      </c>
      <c r="AO62" s="343">
        <v>195.5</v>
      </c>
      <c r="AP62" s="344">
        <v>48841</v>
      </c>
      <c r="AQ62" s="345">
        <v>3.9</v>
      </c>
      <c r="AR62" s="346">
        <v>191.6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Tjhbogmb4VlWzuguyVeQ1RY0novbehpu/x+HOqqLqYVbQH5YCuF4Dqoif5H40OsjNu0xo4tWM42e2IIZuzcOA==" saltValue="ISrihbJoHL0N+0Cf/jOo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election activeCell="BC19" sqref="BC19"/>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Si427oi6hJxbHsLyTbol5O7ifZV6EniyVAmyE7HDXcbqSnIEnkPhYcPQ4bkHjh1cNH4Vab0AHwCoE+g9VxYzJw==" saltValue="69nJYzRbSypa2AQUEqph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election activeCell="AD66" sqref="AD6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l6GPWG71Ers8occ7dkNVdYpJARyKlItPj1M1N3wjyeUk+DcxCR20AHc4M4wYalVcOUjFrJe+I0yEQb2hP5t9mw==" saltValue="PeRvDQRizZT0/YNuYbK6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85" zoomScaleNormal="85"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26.86</v>
      </c>
      <c r="G47" s="12">
        <v>18.75</v>
      </c>
      <c r="H47" s="12">
        <v>17.559999999999999</v>
      </c>
      <c r="I47" s="12">
        <v>20.100000000000001</v>
      </c>
      <c r="J47" s="13">
        <v>16.96</v>
      </c>
    </row>
    <row r="48" spans="2:10" ht="57.75" customHeight="1" x14ac:dyDescent="0.15">
      <c r="B48" s="14"/>
      <c r="C48" s="1177" t="s">
        <v>4</v>
      </c>
      <c r="D48" s="1177"/>
      <c r="E48" s="1178"/>
      <c r="F48" s="15">
        <v>2.31</v>
      </c>
      <c r="G48" s="16">
        <v>1.05</v>
      </c>
      <c r="H48" s="16">
        <v>5.19</v>
      </c>
      <c r="I48" s="16">
        <v>6.6</v>
      </c>
      <c r="J48" s="17">
        <v>2.29</v>
      </c>
    </row>
    <row r="49" spans="2:10" ht="57.75" customHeight="1" thickBot="1" x14ac:dyDescent="0.2">
      <c r="B49" s="18"/>
      <c r="C49" s="1179" t="s">
        <v>5</v>
      </c>
      <c r="D49" s="1179"/>
      <c r="E49" s="1180"/>
      <c r="F49" s="19" t="s">
        <v>533</v>
      </c>
      <c r="G49" s="20" t="s">
        <v>534</v>
      </c>
      <c r="H49" s="20">
        <v>4.04</v>
      </c>
      <c r="I49" s="20">
        <v>3.96</v>
      </c>
      <c r="J49" s="21" t="s">
        <v>535</v>
      </c>
    </row>
    <row r="50" spans="2:10" x14ac:dyDescent="0.15"/>
  </sheetData>
  <sheetProtection algorithmName="SHA-512" hashValue="Ys81HdmqmyT8iYX8JQEpeDqVE7p7AVt1zuPuBxDpcsSVsGkOQWxpJem8VRJ7+MhDdwI61fC4vJcxZZ046ofvog==" saltValue="He4IZBxXEvGl9vcb0v5n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2025-02-19T05:43:36Z</dcterms:created>
  <dcterms:modified xsi:type="dcterms:W3CDTF">2025-10-06T00:12:22Z</dcterms:modified>
  <cp:category/>
</cp:coreProperties>
</file>