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glg113\Desktop\★決算統計\00 分掌事務(決算ポストH26～)\07 通知・照会\07　R02\20210226　令和元年度財政状況資料集の作成等について\04 ＨＰ掲載用\"/>
    </mc:Choice>
  </mc:AlternateContent>
  <bookViews>
    <workbookView xWindow="0" yWindow="0" windowWidth="15360" windowHeight="7635"/>
  </bookViews>
  <sheets>
    <sheet name="財政比較分析表" sheetId="13" r:id="rId1"/>
    <sheet name="経常経費分析表（経常収支比率の分析）" sheetId="14" r:id="rId2"/>
    <sheet name="経常経費分析表（人件費・公債費・普通建設事業費の分析）" sheetId="15" r:id="rId3"/>
    <sheet name="性質別歳出決算分析表（住民一人当たりのコスト）" sheetId="16" r:id="rId4"/>
    <sheet name="目的別歳出決算分析表（住民一人当たりのコスト）" sheetId="17" r:id="rId5"/>
    <sheet name="実質収支比率等に係る経年分析" sheetId="4" r:id="rId6"/>
    <sheet name="連結実質赤字比率に係る赤字・黒字の構成分析" sheetId="5" r:id="rId7"/>
    <sheet name="実質公債費比率（分子）の構造" sheetId="6" r:id="rId8"/>
    <sheet name="将来負担比率（分子）の構造" sheetId="7" r:id="rId9"/>
    <sheet name="基金残高に係る経年分析" sheetId="8" r:id="rId10"/>
    <sheet name="データシート" sheetId="9" state="hidden" r:id="rId11"/>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<sst xmlns="http://schemas.openxmlformats.org/spreadsheetml/2006/main" count="304" uniqueCount="164">
  <si>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</si>
  <si>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</si>
  <si>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</si>
  <si>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</si>
  <si>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</si>
  <si>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</si>
  <si>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</si>
  <si>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</si>
  <si>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</si>
  <si>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</si>
  <si>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</si>
  <si>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</si>
  <si>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</si>
  <si>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</si>
  <si>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</si>
  <si>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</si>
  <si>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</si>
  <si>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</si>
  <si>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</si>
  <si>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</si>
  <si>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</si>
  <si>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</si>
  <si>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</si>
  <si>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</si>
  <si>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</si>
  <si>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</si>
  <si>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</si>
  <si>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</si>
  <si>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</si>
  <si>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</si>
  <si>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</si>
  <si>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</si>
  <si>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</si>
  <si>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</si>
  <si>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</si>
  <si>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</si>
  <si>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</si>
  <si>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</si>
  <si>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</si>
  <si>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</si>
  <si>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</si>
  <si>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</si>
  <si>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</si>
  <si>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</si>
  <si>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</si>
  <si>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</si>
  <si>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</si>
  <si>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</si>
  <si>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</si>
  <si>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</si>
  <si>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</si>
  <si>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</si>
  <si>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</si>
  <si>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</si>
  <si>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</si>
  <si>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</si>
  <si>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</si>
  <si>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</si>
  <si>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</si>
  <si>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</si>
  <si>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</si>
  <si>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</si>
  <si>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</si>
  <si>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</si>
  <si>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</si>
  <si>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</si>
  <si>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</si>
  <si>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</si>
  <si>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</si>
  <si>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</si>
  <si>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</si>
  <si>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</si>
  <si>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</si>
  <si>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</si>
  <si>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</si>
  <si>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</si>
  <si>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</si>
  <si>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</si>
  <si>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</si>
  <si>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</si>
  <si>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合計</t>
    <rPh sb="0" eb="2">
      <t>ゴウケイ</t>
    </rPh>
    <phoneticPr fontId="5"/>
  </si>
  <si>
    <t>合計</t>
  </si>
  <si>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</si>
  <si>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</si>
  <si>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</si>
  <si>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</si>
  <si>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</si>
  <si>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</si>
  <si>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</si>
  <si>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</si>
  <si>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</si>
  <si>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</si>
  <si>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</si>
  <si>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</si>
  <si>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</si>
  <si>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</si>
  <si>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</si>
  <si>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</si>
  <si>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</si>
  <si>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</si>
  <si>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</si>
  <si>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</si>
  <si>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</si>
  <si>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</si>
  <si>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</si>
  <si>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</si>
  <si>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</si>
  <si>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</si>
  <si>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</si>
  <si>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</si>
  <si>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</si>
  <si>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</si>
  <si>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</si>
  <si>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</si>
  <si>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</si>
  <si>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</si>
  <si>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</si>
  <si>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</si>
  <si>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</si>
  <si>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</si>
  <si>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</si>
  <si>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</si>
  <si>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</si>
  <si>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</si>
  <si>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</si>
  <si>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</si>
  <si>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</si>
  <si>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</si>
  <si>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</si>
  <si>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</si>
  <si>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</si>
  <si>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</si>
  <si>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</si>
  <si>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</si>
  <si>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</si>
  <si>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</si>
  <si>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</si>
  <si>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</si>
  <si>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</si>
  <si>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</si>
  <si>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</si>
  <si>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2.46</t>
  </si>
  <si>
    <t>水道事業会計</t>
  </si>
  <si>
    <t>一般会計</t>
  </si>
  <si>
    <t>国民健康保険事業特別会計</t>
  </si>
  <si>
    <t>▲ 1.30</t>
  </si>
  <si>
    <t>介護保険事業特別会計</t>
  </si>
  <si>
    <t>下水道事業会計</t>
  </si>
  <si>
    <t>港湾事業特別会計</t>
  </si>
  <si>
    <t>石垣都市計画土地区画整理事業特別会計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</si>
  <si>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</si>
  <si>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</si>
  <si>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</si>
  <si>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</si>
  <si>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</si>
  <si>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</si>
  <si>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</si>
  <si>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</si>
  <si>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</si>
  <si>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庁舎建設基金</t>
    <rPh sb="0" eb="2">
      <t>チョウシャ</t>
    </rPh>
    <rPh sb="2" eb="4">
      <t>ケンセツ</t>
    </rPh>
    <rPh sb="4" eb="6">
      <t>キキン</t>
    </rPh>
    <phoneticPr fontId="5"/>
  </si>
  <si>
    <t>まちづくり支援基金</t>
    <rPh sb="5" eb="7">
      <t>シエン</t>
    </rPh>
    <rPh sb="7" eb="9">
      <t>キキン</t>
    </rPh>
    <phoneticPr fontId="5"/>
  </si>
  <si>
    <t>公共施設整備基金</t>
    <rPh sb="0" eb="2">
      <t>コウキョウ</t>
    </rPh>
    <rPh sb="2" eb="4">
      <t>シセツ</t>
    </rPh>
    <rPh sb="4" eb="6">
      <t>セイビ</t>
    </rPh>
    <rPh sb="6" eb="8">
      <t>キキン</t>
    </rPh>
    <phoneticPr fontId="5"/>
  </si>
  <si>
    <t>奨学基金</t>
    <rPh sb="0" eb="2">
      <t>ショウガク</t>
    </rPh>
    <rPh sb="2" eb="4">
      <t>キキン</t>
    </rPh>
    <phoneticPr fontId="5"/>
  </si>
  <si>
    <t>土地区画整理事業基金</t>
    <rPh sb="0" eb="2">
      <t>トチ</t>
    </rPh>
    <rPh sb="2" eb="4">
      <t>クカク</t>
    </rPh>
    <rPh sb="4" eb="6">
      <t>セイリ</t>
    </rPh>
    <rPh sb="6" eb="8">
      <t>ジギョウ</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</si>
</sst>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 &quot;0.00"/>
    <numFmt numFmtId="177" formatCode="#,##0;&quot;▲ &quot;#,##0"/>
    <numFmt numFmtId="178" formatCode="#,##0_ "/>
    <numFmt numFmtId="179" formatCode="#,##0;&quot;△ &quot;#,##0"/>
    <numFmt numFmtId="180" formatCode="#,##0.0;&quot;△ &quot;#,##0.0"/>
    <numFmt numFmtId="187" formatCode="#,##0.0;&quot;▲ &quot;#,##0.0"/>
    <numFmt numFmtId="189" formatCode="#,##0.0_ "/>
    <numFmt numFmtId="190" formatCode="#,##0.00;&quot;▲ &quot;#,##0.00"/>
  </numFmts>
  <fonts count="2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9"/>
      <name val="ＭＳ ゴシック"/>
      <family val="3"/>
      <charset val="128"/>
    </font>
    <font>
      <sz val="14"/>
      <color indexed="8"/>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0"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3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16" fillId="5" borderId="0" xfId="6" applyFill="1" applyProtection="1">
      <protection hidden="1"/>
    </xf>
    <xf numFmtId="0" fontId="16" fillId="5" borderId="0" xfId="6" applyFill="1"/>
    <xf numFmtId="0" fontId="1" fillId="0" borderId="0" xfId="11" applyFont="1" applyFill="1">
      <alignment vertical="center"/>
    </xf>
    <xf numFmtId="0" fontId="1" fillId="0" borderId="0" xfId="11" applyFont="1" applyFill="1" applyBorder="1">
      <alignment vertical="center"/>
    </xf>
    <xf numFmtId="0" fontId="22" fillId="0" borderId="41" xfId="11" applyFont="1" applyFill="1" applyBorder="1">
      <alignment vertical="center"/>
    </xf>
    <xf numFmtId="0" fontId="1" fillId="0" borderId="12" xfId="11" applyFont="1" applyFill="1" applyBorder="1">
      <alignment vertical="center"/>
    </xf>
    <xf numFmtId="0" fontId="1" fillId="0" borderId="48" xfId="11" applyFont="1" applyFill="1" applyBorder="1">
      <alignment vertical="center"/>
    </xf>
    <xf numFmtId="0" fontId="1" fillId="0" borderId="62" xfId="11" applyFont="1" applyFill="1" applyBorder="1">
      <alignment vertical="center"/>
    </xf>
    <xf numFmtId="178" fontId="3" fillId="0" borderId="0" xfId="11" applyNumberFormat="1" applyFont="1" applyFill="1" applyBorder="1">
      <alignment vertical="center"/>
    </xf>
    <xf numFmtId="0" fontId="1" fillId="0" borderId="38" xfId="11" applyFont="1" applyFill="1" applyBorder="1">
      <alignment vertical="center"/>
    </xf>
    <xf numFmtId="0" fontId="1" fillId="5" borderId="41" xfId="11" applyFont="1" applyFill="1" applyBorder="1">
      <alignment vertical="center"/>
    </xf>
    <xf numFmtId="0" fontId="1" fillId="5" borderId="12" xfId="11" applyFont="1" applyFill="1" applyBorder="1">
      <alignment vertical="center"/>
    </xf>
    <xf numFmtId="0" fontId="1" fillId="5" borderId="48" xfId="11" applyFont="1" applyFill="1" applyBorder="1">
      <alignment vertical="center"/>
    </xf>
    <xf numFmtId="0" fontId="1" fillId="5" borderId="39" xfId="11" applyFont="1" applyFill="1" applyBorder="1">
      <alignment vertical="center"/>
    </xf>
    <xf numFmtId="0" fontId="1" fillId="5" borderId="31" xfId="11" applyFont="1" applyFill="1" applyBorder="1">
      <alignment vertical="center"/>
    </xf>
    <xf numFmtId="0" fontId="1" fillId="5" borderId="42" xfId="11" applyFont="1" applyFill="1" applyBorder="1">
      <alignment vertical="center"/>
    </xf>
    <xf numFmtId="178" fontId="3" fillId="5" borderId="37" xfId="11" applyNumberFormat="1" applyFont="1" applyFill="1" applyBorder="1">
      <alignment vertical="center"/>
    </xf>
    <xf numFmtId="178" fontId="3" fillId="5" borderId="54" xfId="11" applyNumberFormat="1" applyFont="1" applyFill="1" applyBorder="1">
      <alignment vertical="center"/>
    </xf>
    <xf numFmtId="178" fontId="3" fillId="5" borderId="40" xfId="11" applyNumberFormat="1" applyFont="1" applyFill="1" applyBorder="1">
      <alignment vertical="center"/>
    </xf>
    <xf numFmtId="178" fontId="3" fillId="5" borderId="34" xfId="11" applyNumberFormat="1" applyFont="1" applyFill="1" applyBorder="1" applyAlignment="1">
      <alignment horizontal="center" vertical="center"/>
    </xf>
    <xf numFmtId="178" fontId="20" fillId="5" borderId="63" xfId="11" applyNumberFormat="1" applyFont="1" applyFill="1" applyBorder="1" applyAlignment="1">
      <alignment horizontal="center" vertical="center"/>
    </xf>
    <xf numFmtId="178" fontId="3" fillId="5" borderId="52" xfId="11" applyNumberFormat="1" applyFont="1" applyFill="1" applyBorder="1" applyAlignment="1">
      <alignment horizontal="center" vertical="center"/>
    </xf>
    <xf numFmtId="177" fontId="3" fillId="5" borderId="47" xfId="12" applyNumberFormat="1" applyFont="1" applyFill="1" applyBorder="1" applyAlignment="1">
      <alignment horizontal="right" vertical="center" shrinkToFit="1"/>
    </xf>
    <xf numFmtId="177" fontId="3" fillId="5" borderId="37" xfId="12" applyNumberFormat="1" applyFont="1" applyFill="1" applyBorder="1" applyAlignment="1">
      <alignment horizontal="right" vertical="center" shrinkToFit="1"/>
    </xf>
    <xf numFmtId="187" fontId="3" fillId="5" borderId="64" xfId="12" applyNumberFormat="1" applyFont="1" applyFill="1" applyBorder="1" applyAlignment="1">
      <alignment horizontal="right" vertical="center" shrinkToFit="1"/>
    </xf>
    <xf numFmtId="177" fontId="3" fillId="5" borderId="34" xfId="12" applyNumberFormat="1" applyFont="1" applyFill="1" applyBorder="1" applyAlignment="1">
      <alignment horizontal="right" vertical="center" shrinkToFit="1"/>
    </xf>
    <xf numFmtId="177" fontId="3" fillId="5" borderId="39" xfId="12" applyNumberFormat="1" applyFont="1" applyFill="1" applyBorder="1" applyAlignment="1">
      <alignment horizontal="right" vertical="center" shrinkToFit="1"/>
    </xf>
    <xf numFmtId="187" fontId="3" fillId="5" borderId="52" xfId="12" applyNumberFormat="1" applyFont="1" applyFill="1" applyBorder="1" applyAlignment="1">
      <alignment horizontal="right" vertical="center" shrinkToFit="1"/>
    </xf>
    <xf numFmtId="189" fontId="3" fillId="0" borderId="0" xfId="11" applyNumberFormat="1" applyFont="1" applyFill="1" applyBorder="1">
      <alignment vertical="center"/>
    </xf>
    <xf numFmtId="178" fontId="3" fillId="0" borderId="39" xfId="11" applyNumberFormat="1" applyFont="1" applyFill="1" applyBorder="1">
      <alignment vertical="center"/>
    </xf>
    <xf numFmtId="178" fontId="3" fillId="0" borderId="31" xfId="11" applyNumberFormat="1" applyFont="1" applyFill="1" applyBorder="1">
      <alignment vertical="center"/>
    </xf>
    <xf numFmtId="178" fontId="3" fillId="0" borderId="42" xfId="11" applyNumberFormat="1" applyFont="1" applyFill="1" applyBorder="1">
      <alignment vertical="center"/>
    </xf>
    <xf numFmtId="178" fontId="3" fillId="0" borderId="34" xfId="11" applyNumberFormat="1" applyFont="1" applyFill="1" applyBorder="1" applyAlignment="1">
      <alignment horizontal="center" vertical="center"/>
    </xf>
    <xf numFmtId="178" fontId="3" fillId="0" borderId="63" xfId="11" applyNumberFormat="1" applyFont="1" applyFill="1" applyBorder="1" applyAlignment="1">
      <alignment horizontal="center" vertical="center"/>
    </xf>
    <xf numFmtId="178" fontId="3" fillId="0" borderId="52" xfId="11" applyNumberFormat="1" applyFont="1" applyFill="1" applyBorder="1" applyAlignment="1">
      <alignment horizontal="center" vertical="center"/>
    </xf>
    <xf numFmtId="178" fontId="3" fillId="0" borderId="0" xfId="11" applyNumberFormat="1" applyFont="1" applyFill="1" applyBorder="1" applyAlignment="1">
      <alignment horizontal="center" vertical="center"/>
    </xf>
    <xf numFmtId="178" fontId="3" fillId="0" borderId="62" xfId="11" applyNumberFormat="1" applyFont="1" applyFill="1" applyBorder="1">
      <alignment vertical="center"/>
    </xf>
    <xf numFmtId="190" fontId="17" fillId="0" borderId="34" xfId="11" applyNumberFormat="1" applyFont="1" applyFill="1" applyBorder="1" applyAlignment="1">
      <alignment horizontal="right" vertical="center" shrinkToFit="1"/>
    </xf>
    <xf numFmtId="190" fontId="17" fillId="0" borderId="63" xfId="11" applyNumberFormat="1" applyFont="1" applyFill="1" applyBorder="1" applyAlignment="1">
      <alignment horizontal="right" vertical="center" shrinkToFit="1"/>
    </xf>
    <xf numFmtId="190" fontId="3" fillId="0" borderId="52" xfId="11" applyNumberFormat="1" applyFont="1" applyFill="1" applyBorder="1" applyAlignment="1">
      <alignment horizontal="right" vertical="center" shrinkToFit="1"/>
    </xf>
    <xf numFmtId="178" fontId="3" fillId="0" borderId="38" xfId="11" applyNumberFormat="1" applyFont="1" applyFill="1" applyBorder="1">
      <alignment vertical="center"/>
    </xf>
    <xf numFmtId="178" fontId="3" fillId="0" borderId="0" xfId="11" applyNumberFormat="1" applyFont="1" applyFill="1">
      <alignment vertical="center"/>
    </xf>
    <xf numFmtId="187" fontId="17" fillId="0" borderId="34" xfId="11" applyNumberFormat="1" applyFont="1" applyFill="1" applyBorder="1" applyAlignment="1">
      <alignment horizontal="right" vertical="center" shrinkToFit="1"/>
    </xf>
    <xf numFmtId="187" fontId="17" fillId="0" borderId="63" xfId="11" applyNumberFormat="1" applyFont="1" applyFill="1" applyBorder="1" applyAlignment="1">
      <alignment horizontal="right" vertical="center" shrinkToFit="1"/>
    </xf>
    <xf numFmtId="187" fontId="3" fillId="0" borderId="52" xfId="11" applyNumberFormat="1" applyFont="1" applyFill="1" applyBorder="1" applyAlignment="1">
      <alignment horizontal="right" vertical="center" shrinkToFit="1"/>
    </xf>
    <xf numFmtId="178" fontId="3" fillId="0" borderId="37" xfId="11" applyNumberFormat="1" applyFont="1" applyFill="1" applyBorder="1">
      <alignment vertical="center"/>
    </xf>
    <xf numFmtId="178" fontId="3" fillId="0" borderId="54" xfId="11" applyNumberFormat="1" applyFont="1" applyFill="1" applyBorder="1">
      <alignment vertical="center"/>
    </xf>
    <xf numFmtId="189" fontId="3" fillId="0" borderId="54" xfId="11" applyNumberFormat="1" applyFont="1" applyFill="1" applyBorder="1">
      <alignment vertical="center"/>
    </xf>
    <xf numFmtId="178" fontId="3" fillId="0" borderId="40" xfId="11" applyNumberFormat="1" applyFont="1" applyFill="1" applyBorder="1">
      <alignment vertical="center"/>
    </xf>
    <xf numFmtId="0" fontId="3" fillId="0" borderId="0" xfId="11" applyFont="1" applyFill="1">
      <alignment vertical="center"/>
    </xf>
    <xf numFmtId="0" fontId="1" fillId="0" borderId="48" xfId="11" applyFont="1" applyFill="1" applyBorder="1" applyAlignment="1"/>
    <xf numFmtId="0" fontId="1" fillId="0" borderId="38" xfId="11" applyFont="1" applyFill="1" applyBorder="1" applyAlignment="1"/>
    <xf numFmtId="177" fontId="3" fillId="5" borderId="34" xfId="11" applyNumberFormat="1" applyFont="1" applyFill="1" applyBorder="1" applyAlignment="1">
      <alignment horizontal="right" vertical="center" shrinkToFit="1"/>
    </xf>
    <xf numFmtId="177" fontId="3" fillId="5" borderId="63" xfId="11" applyNumberFormat="1" applyFont="1" applyFill="1" applyBorder="1" applyAlignment="1">
      <alignment horizontal="right" vertical="center" shrinkToFit="1"/>
    </xf>
    <xf numFmtId="187" fontId="3" fillId="5" borderId="52" xfId="11" applyNumberFormat="1" applyFont="1" applyFill="1" applyBorder="1" applyAlignment="1">
      <alignment horizontal="right" vertical="center" shrinkToFit="1"/>
    </xf>
    <xf numFmtId="177" fontId="3" fillId="0" borderId="34" xfId="11" applyNumberFormat="1" applyFont="1" applyFill="1" applyBorder="1" applyAlignment="1">
      <alignment horizontal="right" vertical="center" shrinkToFit="1"/>
    </xf>
    <xf numFmtId="177" fontId="3" fillId="0" borderId="63" xfId="11" applyNumberFormat="1" applyFont="1" applyFill="1" applyBorder="1" applyAlignment="1">
      <alignment horizontal="right" vertical="center" shrinkToFit="1"/>
    </xf>
    <xf numFmtId="0" fontId="3" fillId="0" borderId="0" xfId="11" applyFont="1" applyFill="1" applyBorder="1" applyAlignment="1"/>
    <xf numFmtId="0" fontId="1" fillId="0" borderId="0" xfId="11" applyFont="1" applyFill="1" applyBorder="1" applyAlignment="1"/>
    <xf numFmtId="189" fontId="3" fillId="0" borderId="12" xfId="11" applyNumberFormat="1" applyFont="1" applyFill="1" applyBorder="1">
      <alignment vertical="center"/>
    </xf>
    <xf numFmtId="0" fontId="1" fillId="0" borderId="54" xfId="11" applyFont="1" applyFill="1" applyBorder="1">
      <alignment vertical="center"/>
    </xf>
    <xf numFmtId="0" fontId="22" fillId="0" borderId="62" xfId="11" applyFont="1" applyFill="1" applyBorder="1">
      <alignment vertical="center"/>
    </xf>
    <xf numFmtId="0" fontId="1" fillId="0" borderId="54" xfId="12" applyFont="1" applyFill="1" applyBorder="1">
      <alignment vertical="center"/>
    </xf>
    <xf numFmtId="189" fontId="3" fillId="0" borderId="54" xfId="12" applyNumberFormat="1" applyFont="1" applyFill="1" applyBorder="1">
      <alignment vertical="center"/>
    </xf>
    <xf numFmtId="178" fontId="17" fillId="0" borderId="41" xfId="13" applyNumberFormat="1" applyFont="1" applyBorder="1" applyAlignment="1">
      <alignment vertical="center"/>
    </xf>
    <xf numFmtId="178" fontId="17" fillId="0" borderId="48" xfId="13" applyNumberFormat="1" applyFont="1" applyBorder="1" applyAlignment="1">
      <alignment vertical="center"/>
    </xf>
    <xf numFmtId="178" fontId="17" fillId="0" borderId="37" xfId="13" applyNumberFormat="1" applyFont="1" applyBorder="1" applyAlignment="1">
      <alignment vertical="center"/>
    </xf>
    <xf numFmtId="178" fontId="17" fillId="0" borderId="40" xfId="13" applyNumberFormat="1" applyFont="1" applyBorder="1" applyAlignment="1">
      <alignment vertical="center"/>
    </xf>
    <xf numFmtId="178" fontId="17" fillId="0" borderId="41" xfId="13" applyNumberFormat="1" applyFont="1" applyBorder="1" applyAlignment="1">
      <alignment horizontal="center" vertical="center"/>
    </xf>
    <xf numFmtId="178" fontId="17" fillId="0" borderId="52" xfId="13" applyNumberFormat="1" applyFont="1" applyBorder="1" applyAlignment="1">
      <alignment horizontal="center" vertical="center" wrapText="1"/>
    </xf>
    <xf numFmtId="178" fontId="21" fillId="0" borderId="53" xfId="13" applyNumberFormat="1" applyFont="1" applyBorder="1" applyAlignment="1">
      <alignment horizontal="center" vertical="center"/>
    </xf>
    <xf numFmtId="178" fontId="17" fillId="0" borderId="54" xfId="13" applyNumberFormat="1" applyFont="1" applyBorder="1" applyAlignment="1">
      <alignment horizontal="center" vertical="center" wrapText="1"/>
    </xf>
    <xf numFmtId="178" fontId="17" fillId="0" borderId="34" xfId="13" applyNumberFormat="1" applyFont="1" applyBorder="1" applyAlignment="1">
      <alignment horizontal="center" vertical="center"/>
    </xf>
    <xf numFmtId="177" fontId="17" fillId="0" borderId="15" xfId="14" applyNumberFormat="1" applyFont="1" applyFill="1" applyBorder="1" applyAlignment="1">
      <alignment horizontal="right" vertical="center" shrinkToFit="1"/>
    </xf>
    <xf numFmtId="177" fontId="17" fillId="0" borderId="41" xfId="14" applyNumberFormat="1" applyFont="1" applyFill="1" applyBorder="1" applyAlignment="1">
      <alignment horizontal="right" vertical="center" shrinkToFit="1"/>
    </xf>
    <xf numFmtId="187" fontId="17" fillId="0" borderId="55" xfId="14" applyNumberFormat="1" applyFont="1" applyFill="1" applyBorder="1" applyAlignment="1">
      <alignment horizontal="right" vertical="center" shrinkToFit="1"/>
    </xf>
    <xf numFmtId="177" fontId="17" fillId="0" borderId="53" xfId="14" applyNumberFormat="1" applyFont="1" applyFill="1" applyBorder="1" applyAlignment="1">
      <alignment horizontal="right" vertical="center" shrinkToFit="1"/>
    </xf>
    <xf numFmtId="187" fontId="17" fillId="0" borderId="56" xfId="14" applyNumberFormat="1" applyFont="1" applyFill="1" applyBorder="1" applyAlignment="1">
      <alignment horizontal="right" vertical="center" shrinkToFit="1"/>
    </xf>
    <xf numFmtId="187" fontId="17" fillId="0" borderId="15" xfId="14" applyNumberFormat="1" applyFont="1" applyBorder="1" applyAlignment="1">
      <alignment horizontal="right" vertical="center" shrinkToFit="1"/>
    </xf>
    <xf numFmtId="178" fontId="17" fillId="0" borderId="37" xfId="13" applyNumberFormat="1" applyFont="1" applyBorder="1" applyAlignment="1">
      <alignment horizontal="center" vertical="center"/>
    </xf>
    <xf numFmtId="178" fontId="17" fillId="0" borderId="57" xfId="13" applyNumberFormat="1" applyFont="1" applyBorder="1" applyAlignment="1">
      <alignment horizontal="center" vertical="center"/>
    </xf>
    <xf numFmtId="177" fontId="17" fillId="0" borderId="58" xfId="14" applyNumberFormat="1" applyFont="1" applyFill="1" applyBorder="1" applyAlignment="1">
      <alignment horizontal="right" vertical="center" shrinkToFit="1"/>
    </xf>
    <xf numFmtId="177" fontId="17" fillId="0" borderId="59" xfId="14" applyNumberFormat="1" applyFont="1" applyFill="1" applyBorder="1" applyAlignment="1">
      <alignment horizontal="right" vertical="center" shrinkToFit="1"/>
    </xf>
    <xf numFmtId="187" fontId="17" fillId="0" borderId="57" xfId="14" applyNumberFormat="1" applyFont="1" applyFill="1" applyBorder="1" applyAlignment="1">
      <alignment horizontal="right" vertical="center" shrinkToFit="1"/>
    </xf>
    <xf numFmtId="177" fontId="17" fillId="0" borderId="60" xfId="14" applyNumberFormat="1" applyFont="1" applyFill="1" applyBorder="1" applyAlignment="1">
      <alignment horizontal="right" vertical="center" shrinkToFit="1"/>
    </xf>
    <xf numFmtId="187" fontId="17" fillId="0" borderId="61" xfId="14" applyNumberFormat="1" applyFont="1" applyFill="1" applyBorder="1" applyAlignment="1">
      <alignment horizontal="right" vertical="center" shrinkToFit="1"/>
    </xf>
    <xf numFmtId="187" fontId="17" fillId="0" borderId="58" xfId="14" applyNumberFormat="1" applyFont="1" applyBorder="1" applyAlignment="1">
      <alignment horizontal="right" vertical="center" shrinkToFit="1"/>
    </xf>
    <xf numFmtId="178" fontId="17" fillId="0" borderId="48" xfId="13" applyNumberFormat="1" applyFont="1" applyBorder="1" applyAlignment="1">
      <alignment horizontal="center" vertical="center"/>
    </xf>
    <xf numFmtId="177" fontId="17" fillId="0" borderId="15" xfId="14" applyNumberFormat="1" applyFont="1" applyBorder="1" applyAlignment="1">
      <alignment horizontal="right" vertical="center" shrinkToFit="1"/>
    </xf>
    <xf numFmtId="177" fontId="17" fillId="0" borderId="41" xfId="14" applyNumberFormat="1" applyFont="1" applyBorder="1" applyAlignment="1">
      <alignment horizontal="right" vertical="center" shrinkToFit="1"/>
    </xf>
    <xf numFmtId="187" fontId="17" fillId="0" borderId="55" xfId="14" applyNumberFormat="1" applyFont="1" applyBorder="1" applyAlignment="1">
      <alignment horizontal="right" vertical="center" shrinkToFit="1"/>
    </xf>
    <xf numFmtId="177" fontId="17" fillId="0" borderId="53" xfId="14" applyNumberFormat="1" applyFont="1" applyBorder="1" applyAlignment="1">
      <alignment horizontal="right" vertical="center" shrinkToFit="1"/>
    </xf>
    <xf numFmtId="187" fontId="17" fillId="0" borderId="12" xfId="14" applyNumberFormat="1" applyFont="1" applyBorder="1" applyAlignment="1">
      <alignment horizontal="right" vertical="center" shrinkToFit="1"/>
    </xf>
    <xf numFmtId="0" fontId="1" fillId="0" borderId="37" xfId="11" applyFont="1" applyFill="1" applyBorder="1">
      <alignment vertical="center"/>
    </xf>
    <xf numFmtId="0" fontId="1" fillId="0" borderId="40" xfId="11" applyFont="1" applyFill="1" applyBorder="1">
      <alignment vertical="center"/>
    </xf>
    <xf numFmtId="178" fontId="17" fillId="0" borderId="39" xfId="11" applyNumberFormat="1" applyFont="1" applyFill="1" applyBorder="1" applyAlignment="1">
      <alignment vertical="center"/>
    </xf>
    <xf numFmtId="178" fontId="17" fillId="0" borderId="31" xfId="11" applyNumberFormat="1" applyFont="1" applyFill="1" applyBorder="1" applyAlignment="1">
      <alignment vertical="center"/>
    </xf>
    <xf numFmtId="178" fontId="17" fillId="0" borderId="42" xfId="11" applyNumberFormat="1" applyFont="1" applyFill="1" applyBorder="1" applyAlignment="1">
      <alignment vertical="center"/>
    </xf>
    <xf numFmtId="0" fontId="1" fillId="5" borderId="34" xfId="11" applyFont="1" applyFill="1" applyBorder="1" applyAlignment="1">
      <alignment horizontal="center" vertical="center" wrapText="1"/>
    </xf>
    <xf numFmtId="0" fontId="1" fillId="5" borderId="34" xfId="11" applyFont="1" applyFill="1" applyBorder="1" applyAlignment="1">
      <alignment horizontal="center" vertical="center"/>
    </xf>
    <xf numFmtId="179" fontId="3" fillId="5" borderId="39" xfId="12" applyNumberFormat="1" applyFont="1" applyFill="1" applyBorder="1" applyAlignment="1">
      <alignment horizontal="left" vertical="center" wrapText="1"/>
    </xf>
    <xf numFmtId="179" fontId="3" fillId="5" borderId="31" xfId="12" applyNumberFormat="1" applyFont="1" applyFill="1" applyBorder="1" applyAlignment="1">
      <alignment horizontal="left" vertical="center" wrapText="1"/>
    </xf>
    <xf numFmtId="179" fontId="3" fillId="5" borderId="42" xfId="12" applyNumberFormat="1" applyFont="1" applyFill="1" applyBorder="1" applyAlignment="1">
      <alignment horizontal="left" vertical="center" wrapText="1"/>
    </xf>
    <xf numFmtId="0" fontId="3" fillId="5" borderId="39" xfId="12" applyFont="1" applyFill="1" applyBorder="1" applyAlignment="1">
      <alignment horizontal="left" vertical="center"/>
    </xf>
    <xf numFmtId="0" fontId="3" fillId="5" borderId="31" xfId="12" applyFont="1" applyFill="1" applyBorder="1" applyAlignment="1">
      <alignment horizontal="left" vertical="center"/>
    </xf>
    <xf numFmtId="0" fontId="3" fillId="5" borderId="42" xfId="12" applyFont="1" applyFill="1" applyBorder="1" applyAlignment="1">
      <alignment horizontal="left" vertical="center"/>
    </xf>
    <xf numFmtId="178" fontId="17" fillId="0" borderId="15" xfId="13" applyNumberFormat="1" applyFont="1" applyBorder="1" applyAlignment="1">
      <alignment horizontal="center" vertical="center" wrapText="1"/>
    </xf>
    <xf numFmtId="178" fontId="17" fillId="0" borderId="47" xfId="13" applyNumberFormat="1" applyFont="1" applyBorder="1" applyAlignment="1">
      <alignment horizontal="center" vertical="center" wrapText="1"/>
    </xf>
    <xf numFmtId="178" fontId="17" fillId="0" borderId="39" xfId="13" applyNumberFormat="1" applyFont="1" applyBorder="1" applyAlignment="1">
      <alignment horizontal="center" vertical="center"/>
    </xf>
    <xf numFmtId="178" fontId="17" fillId="0" borderId="31" xfId="13" applyNumberFormat="1" applyFont="1" applyBorder="1" applyAlignment="1">
      <alignment horizontal="center" vertical="center"/>
    </xf>
    <xf numFmtId="178" fontId="17" fillId="0" borderId="42" xfId="13" applyNumberFormat="1" applyFont="1" applyBorder="1" applyAlignment="1">
      <alignment horizontal="center" vertical="center"/>
    </xf>
    <xf numFmtId="178" fontId="3" fillId="5" borderId="39" xfId="11" applyNumberFormat="1" applyFont="1" applyFill="1" applyBorder="1" applyAlignment="1">
      <alignment vertical="center" wrapText="1"/>
    </xf>
    <xf numFmtId="178" fontId="3" fillId="5" borderId="31" xfId="11" applyNumberFormat="1" applyFont="1" applyFill="1" applyBorder="1" applyAlignment="1">
      <alignment vertical="center" wrapText="1"/>
    </xf>
    <xf numFmtId="178" fontId="3" fillId="5" borderId="42" xfId="11" applyNumberFormat="1" applyFont="1" applyFill="1" applyBorder="1" applyAlignment="1">
      <alignment vertical="center" wrapText="1"/>
    </xf>
    <xf numFmtId="178" fontId="3" fillId="0" borderId="39" xfId="11" applyNumberFormat="1" applyFont="1" applyFill="1" applyBorder="1" applyAlignment="1">
      <alignment vertical="center" wrapText="1"/>
    </xf>
    <xf numFmtId="178" fontId="3" fillId="0" borderId="31" xfId="11" applyNumberFormat="1" applyFont="1" applyFill="1" applyBorder="1" applyAlignment="1">
      <alignment vertical="center" wrapText="1"/>
    </xf>
    <xf numFmtId="178" fontId="3" fillId="0" borderId="42" xfId="11" applyNumberFormat="1" applyFont="1" applyFill="1" applyBorder="1" applyAlignment="1">
      <alignment vertical="center" wrapText="1"/>
    </xf>
    <xf numFmtId="0" fontId="3" fillId="5" borderId="39" xfId="11" applyFont="1" applyFill="1" applyBorder="1" applyAlignment="1">
      <alignment vertical="center"/>
    </xf>
    <xf numFmtId="0" fontId="3" fillId="5" borderId="31" xfId="11" applyFont="1" applyFill="1" applyBorder="1" applyAlignment="1">
      <alignment vertical="center"/>
    </xf>
    <xf numFmtId="0" fontId="3" fillId="5" borderId="42" xfId="1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15">
    <cellStyle name="標準" xfId="0" builtinId="0"/>
    <cellStyle name="標準 2" xfId="6"/>
    <cellStyle name="標準 2 2" xfId="7"/>
    <cellStyle name="標準 2 3" xfId="9"/>
    <cellStyle name="標準 3" xfId="10"/>
    <cellStyle name="標準 4" xfId="5"/>
    <cellStyle name="標準 4_APAHO401600" xfId="1"/>
    <cellStyle name="標準 4_APAHO4019001" xfId="4"/>
    <cellStyle name="標準 4_ZJ08_022012_青森市_2010" xfId="3"/>
    <cellStyle name="標準 6" xfId="8"/>
    <cellStyle name="標準_【レイアウト】（県）資料３（Ｐ２）　歳出比較分析表" xfId="11"/>
    <cellStyle name="標準_【レイアウト】（市）資料３（Ｐ２）　歳出比較分析表" xfId="12"/>
    <cellStyle name="標準_APAHO251300" xfId="13"/>
    <cellStyle name="標準_APAHO252300"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490F-48A1-A13A-201555F3D7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102954</c:v>
                </c:pt>
                <c:pt idx="1">
                  <c:v>101724</c:v>
                </c:pt>
                <c:pt idx="2">
                  <c:v>86569</c:v>
                </c:pt>
                <c:pt idx="3">
                  <c:v>71095</c:v>
                </c:pt>
                <c:pt idx="4">
                  <c:v>112732</c:v>
                </c:pt>
              </c:numCache>
            </c:numRef>
          </c:val>
          <c:smooth val="0"/>
          <c:extLst>
            <c:ext xmlns:c16="http://schemas.microsoft.com/office/drawing/2014/chart" uri="{C3380CC4-5D6E-409C-BE32-E72D297353CC}">
              <c16:uniqueId val="{00000001-490F-48A1-A13A-201555F3D7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4.37</c:v>
                </c:pt>
                <c:pt idx="1">
                  <c:v>5.07</c:v>
                </c:pt>
                <c:pt idx="2">
                  <c:v>8</c:v>
                </c:pt>
                <c:pt idx="3">
                  <c:v>4.05</c:v>
                </c:pt>
                <c:pt idx="4">
                  <c:v>2.31</c:v>
                </c:pt>
              </c:numCache>
            </c:numRef>
          </c:val>
          <c:extLst>
            <c:ext xmlns:c16="http://schemas.microsoft.com/office/drawing/2014/chart" uri="{C3380CC4-5D6E-409C-BE32-E72D297353CC}">
              <c16:uniqueId val="{00000000-7F66-4C66-A985-A70B8A225D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20.59</c:v>
                </c:pt>
                <c:pt idx="1">
                  <c:v>21.99</c:v>
                </c:pt>
                <c:pt idx="2">
                  <c:v>24.13</c:v>
                </c:pt>
                <c:pt idx="3">
                  <c:v>27.89</c:v>
                </c:pt>
                <c:pt idx="4">
                  <c:v>26.86</c:v>
                </c:pt>
              </c:numCache>
            </c:numRef>
          </c:val>
          <c:extLst>
            <c:ext xmlns:c16="http://schemas.microsoft.com/office/drawing/2014/chart" uri="{C3380CC4-5D6E-409C-BE32-E72D297353CC}">
              <c16:uniqueId val="{00000001-7F66-4C66-A985-A70B8A225D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3.59</c:v>
                </c:pt>
                <c:pt idx="1">
                  <c:v>3.05</c:v>
                </c:pt>
                <c:pt idx="2">
                  <c:v>5.55</c:v>
                </c:pt>
                <c:pt idx="3">
                  <c:v>0.04</c:v>
                </c:pt>
                <c:pt idx="4">
                  <c:v>-2.46</c:v>
                </c:pt>
              </c:numCache>
            </c:numRef>
          </c:val>
          <c:smooth val="0"/>
          <c:extLst>
            <c:ext xmlns:c16="http://schemas.microsoft.com/office/drawing/2014/chart" uri="{C3380CC4-5D6E-409C-BE32-E72D297353CC}">
              <c16:uniqueId val="{00000002-7F66-4C66-A985-A70B8A225D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0.38</c:v>
                </c:pt>
                <c:pt idx="2">
                  <c:v>#N/A</c:v>
                </c:pt>
                <c:pt idx="3">
                  <c:v>0.19</c:v>
                </c:pt>
                <c:pt idx="4">
                  <c:v>#N/A</c:v>
                </c:pt>
                <c:pt idx="5">
                  <c:v>0.41</c:v>
                </c:pt>
                <c:pt idx="6">
                  <c:v>#N/A</c:v>
                </c:pt>
                <c:pt idx="7">
                  <c:v>0.69</c:v>
                </c:pt>
                <c:pt idx="8">
                  <c:v>#N/A</c:v>
                </c:pt>
                <c:pt idx="9">
                  <c:v>0</c:v>
                </c:pt>
              </c:numCache>
            </c:numRef>
          </c:val>
          <c:extLst>
            <c:ext xmlns:c16="http://schemas.microsoft.com/office/drawing/2014/chart" uri="{C3380CC4-5D6E-409C-BE32-E72D297353CC}">
              <c16:uniqueId val="{00000000-20C7-4785-A396-D3BF47238F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C7-4785-A396-D3BF47238F6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2-20C7-4785-A396-D3BF47238F65}"/>
            </c:ext>
          </c:extLst>
        </c:ser>
        <c:ser>
          <c:idx val="3"/>
          <c:order val="3"/>
          <c:tx>
            <c:strRef>
              <c:f>データシート!$A$30</c:f>
              <c:strCache>
                <c:ptCount val="1"/>
                <c:pt idx="0">
                  <c:v>石垣都市計画土地区画整理事業特別会計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0.09</c:v>
                </c:pt>
                <c:pt idx="4">
                  <c:v>#N/A</c:v>
                </c:pt>
                <c:pt idx="5">
                  <c:v>0.16</c:v>
                </c:pt>
                <c:pt idx="6">
                  <c:v>#N/A</c:v>
                </c:pt>
                <c:pt idx="7">
                  <c:v>0.18</c:v>
                </c:pt>
                <c:pt idx="8">
                  <c:v>#N/A</c:v>
                </c:pt>
                <c:pt idx="9">
                  <c:v>7.0000000000000007E-2</c:v>
                </c:pt>
              </c:numCache>
            </c:numRef>
          </c:val>
          <c:extLst>
            <c:ext xmlns:c16="http://schemas.microsoft.com/office/drawing/2014/chart" uri="{C3380CC4-5D6E-409C-BE32-E72D297353CC}">
              <c16:uniqueId val="{00000003-20C7-4785-A396-D3BF47238F65}"/>
            </c:ext>
          </c:extLst>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0.75</c:v>
                </c:pt>
                <c:pt idx="2">
                  <c:v>#N/A</c:v>
                </c:pt>
                <c:pt idx="3">
                  <c:v>1.01</c:v>
                </c:pt>
                <c:pt idx="4">
                  <c:v>#N/A</c:v>
                </c:pt>
                <c:pt idx="5">
                  <c:v>1.05</c:v>
                </c:pt>
                <c:pt idx="6">
                  <c:v>#N/A</c:v>
                </c:pt>
                <c:pt idx="7">
                  <c:v>1.1000000000000001</c:v>
                </c:pt>
                <c:pt idx="8">
                  <c:v>#N/A</c:v>
                </c:pt>
                <c:pt idx="9">
                  <c:v>0.23</c:v>
                </c:pt>
              </c:numCache>
            </c:numRef>
          </c:val>
          <c:extLst>
            <c:ext xmlns:c16="http://schemas.microsoft.com/office/drawing/2014/chart" uri="{C3380CC4-5D6E-409C-BE32-E72D297353CC}">
              <c16:uniqueId val="{00000004-20C7-4785-A396-D3BF47238F6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1.42</c:v>
                </c:pt>
              </c:numCache>
            </c:numRef>
          </c:val>
          <c:extLst>
            <c:ext xmlns:c16="http://schemas.microsoft.com/office/drawing/2014/chart" uri="{C3380CC4-5D6E-409C-BE32-E72D297353CC}">
              <c16:uniqueId val="{00000005-20C7-4785-A396-D3BF47238F6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0.71</c:v>
                </c:pt>
                <c:pt idx="2">
                  <c:v>#N/A</c:v>
                </c:pt>
                <c:pt idx="3">
                  <c:v>1.1000000000000001</c:v>
                </c:pt>
                <c:pt idx="4">
                  <c:v>#N/A</c:v>
                </c:pt>
                <c:pt idx="5">
                  <c:v>0.93</c:v>
                </c:pt>
                <c:pt idx="6">
                  <c:v>#N/A</c:v>
                </c:pt>
                <c:pt idx="7">
                  <c:v>1.1599999999999999</c:v>
                </c:pt>
                <c:pt idx="8">
                  <c:v>#N/A</c:v>
                </c:pt>
                <c:pt idx="9">
                  <c:v>1.57</c:v>
                </c:pt>
              </c:numCache>
            </c:numRef>
          </c:val>
          <c:extLst>
            <c:ext xmlns:c16="http://schemas.microsoft.com/office/drawing/2014/chart" uri="{C3380CC4-5D6E-409C-BE32-E72D297353CC}">
              <c16:uniqueId val="{00000006-20C7-4785-A396-D3BF47238F6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1.3</c:v>
                </c:pt>
                <c:pt idx="1">
                  <c:v>#N/A</c:v>
                </c:pt>
                <c:pt idx="2">
                  <c:v>#N/A</c:v>
                </c:pt>
                <c:pt idx="3">
                  <c:v>0.41</c:v>
                </c:pt>
                <c:pt idx="4">
                  <c:v>#N/A</c:v>
                </c:pt>
                <c:pt idx="5">
                  <c:v>0.11</c:v>
                </c:pt>
                <c:pt idx="6">
                  <c:v>#N/A</c:v>
                </c:pt>
                <c:pt idx="7">
                  <c:v>0.97</c:v>
                </c:pt>
                <c:pt idx="8">
                  <c:v>#N/A</c:v>
                </c:pt>
                <c:pt idx="9">
                  <c:v>1.64</c:v>
                </c:pt>
              </c:numCache>
            </c:numRef>
          </c:val>
          <c:extLst>
            <c:ext xmlns:c16="http://schemas.microsoft.com/office/drawing/2014/chart" uri="{C3380CC4-5D6E-409C-BE32-E72D297353CC}">
              <c16:uniqueId val="{00000007-20C7-4785-A396-D3BF47238F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4.2699999999999996</c:v>
                </c:pt>
                <c:pt idx="2">
                  <c:v>#N/A</c:v>
                </c:pt>
                <c:pt idx="3">
                  <c:v>4.97</c:v>
                </c:pt>
                <c:pt idx="4">
                  <c:v>#N/A</c:v>
                </c:pt>
                <c:pt idx="5">
                  <c:v>7.71</c:v>
                </c:pt>
                <c:pt idx="6">
                  <c:v>#N/A</c:v>
                </c:pt>
                <c:pt idx="7">
                  <c:v>3.82</c:v>
                </c:pt>
                <c:pt idx="8">
                  <c:v>#N/A</c:v>
                </c:pt>
                <c:pt idx="9">
                  <c:v>2.2200000000000002</c:v>
                </c:pt>
              </c:numCache>
            </c:numRef>
          </c:val>
          <c:extLst>
            <c:ext xmlns:c16="http://schemas.microsoft.com/office/drawing/2014/chart" uri="{C3380CC4-5D6E-409C-BE32-E72D297353CC}">
              <c16:uniqueId val="{00000008-20C7-4785-A396-D3BF47238F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9.74</c:v>
                </c:pt>
                <c:pt idx="2">
                  <c:v>#N/A</c:v>
                </c:pt>
                <c:pt idx="3">
                  <c:v>10.76</c:v>
                </c:pt>
                <c:pt idx="4">
                  <c:v>#N/A</c:v>
                </c:pt>
                <c:pt idx="5">
                  <c:v>12.2</c:v>
                </c:pt>
                <c:pt idx="6">
                  <c:v>#N/A</c:v>
                </c:pt>
                <c:pt idx="7">
                  <c:v>13.63</c:v>
                </c:pt>
                <c:pt idx="8">
                  <c:v>#N/A</c:v>
                </c:pt>
                <c:pt idx="9">
                  <c:v>22.83</c:v>
                </c:pt>
              </c:numCache>
            </c:numRef>
          </c:val>
          <c:extLst>
            <c:ext xmlns:c16="http://schemas.microsoft.com/office/drawing/2014/chart" uri="{C3380CC4-5D6E-409C-BE32-E72D297353CC}">
              <c16:uniqueId val="{00000009-20C7-4785-A396-D3BF47238F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1602</c:v>
                </c:pt>
                <c:pt idx="5">
                  <c:v>1567</c:v>
                </c:pt>
                <c:pt idx="8">
                  <c:v>1631</c:v>
                </c:pt>
                <c:pt idx="11">
                  <c:v>1662</c:v>
                </c:pt>
                <c:pt idx="14">
                  <c:v>1619</c:v>
                </c:pt>
              </c:numCache>
            </c:numRef>
          </c:val>
          <c:extLst>
            <c:ext xmlns:c16="http://schemas.microsoft.com/office/drawing/2014/chart" uri="{C3380CC4-5D6E-409C-BE32-E72D297353CC}">
              <c16:uniqueId val="{00000000-58FD-4F60-A4D2-5EC291C016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FD-4F60-A4D2-5EC291C016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0</c:v>
                </c:pt>
                <c:pt idx="6">
                  <c:v>0</c:v>
                </c:pt>
                <c:pt idx="9">
                  <c:v>0</c:v>
                </c:pt>
                <c:pt idx="12">
                  <c:v>0</c:v>
                </c:pt>
              </c:numCache>
            </c:numRef>
          </c:val>
          <c:extLst>
            <c:ext xmlns:c16="http://schemas.microsoft.com/office/drawing/2014/chart" uri="{C3380CC4-5D6E-409C-BE32-E72D297353CC}">
              <c16:uniqueId val="{00000002-58FD-4F60-A4D2-5EC291C016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FD-4F60-A4D2-5EC291C016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212</c:v>
                </c:pt>
                <c:pt idx="3">
                  <c:v>269</c:v>
                </c:pt>
                <c:pt idx="6">
                  <c:v>393</c:v>
                </c:pt>
                <c:pt idx="9">
                  <c:v>467</c:v>
                </c:pt>
                <c:pt idx="12">
                  <c:v>502</c:v>
                </c:pt>
              </c:numCache>
            </c:numRef>
          </c:val>
          <c:extLst>
            <c:ext xmlns:c16="http://schemas.microsoft.com/office/drawing/2014/chart" uri="{C3380CC4-5D6E-409C-BE32-E72D297353CC}">
              <c16:uniqueId val="{00000004-58FD-4F60-A4D2-5EC291C016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FD-4F60-A4D2-5EC291C016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FD-4F60-A4D2-5EC291C016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2158</c:v>
                </c:pt>
                <c:pt idx="3">
                  <c:v>2101</c:v>
                </c:pt>
                <c:pt idx="6">
                  <c:v>2134</c:v>
                </c:pt>
                <c:pt idx="9">
                  <c:v>2132</c:v>
                </c:pt>
                <c:pt idx="12">
                  <c:v>2015</c:v>
                </c:pt>
              </c:numCache>
            </c:numRef>
          </c:val>
          <c:extLst>
            <c:ext xmlns:c16="http://schemas.microsoft.com/office/drawing/2014/chart" uri="{C3380CC4-5D6E-409C-BE32-E72D297353CC}">
              <c16:uniqueId val="{00000007-58FD-4F60-A4D2-5EC291C016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799</c:v>
                </c:pt>
                <c:pt idx="2">
                  <c:v>#N/A</c:v>
                </c:pt>
                <c:pt idx="3">
                  <c:v>#N/A</c:v>
                </c:pt>
                <c:pt idx="4">
                  <c:v>803</c:v>
                </c:pt>
                <c:pt idx="5">
                  <c:v>#N/A</c:v>
                </c:pt>
                <c:pt idx="6">
                  <c:v>#N/A</c:v>
                </c:pt>
                <c:pt idx="7">
                  <c:v>896</c:v>
                </c:pt>
                <c:pt idx="8">
                  <c:v>#N/A</c:v>
                </c:pt>
                <c:pt idx="9">
                  <c:v>#N/A</c:v>
                </c:pt>
                <c:pt idx="10">
                  <c:v>937</c:v>
                </c:pt>
                <c:pt idx="11">
                  <c:v>#N/A</c:v>
                </c:pt>
                <c:pt idx="12">
                  <c:v>#N/A</c:v>
                </c:pt>
                <c:pt idx="13">
                  <c:v>898</c:v>
                </c:pt>
                <c:pt idx="14">
                  <c:v>#N/A</c:v>
                </c:pt>
              </c:numCache>
            </c:numRef>
          </c:val>
          <c:smooth val="0"/>
          <c:extLst>
            <c:ext xmlns:c16="http://schemas.microsoft.com/office/drawing/2014/chart" uri="{C3380CC4-5D6E-409C-BE32-E72D297353CC}">
              <c16:uniqueId val="{00000008-58FD-4F60-A4D2-5EC291C016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15903</c:v>
                </c:pt>
                <c:pt idx="5">
                  <c:v>16559</c:v>
                </c:pt>
                <c:pt idx="8">
                  <c:v>16143</c:v>
                </c:pt>
                <c:pt idx="11">
                  <c:v>17833</c:v>
                </c:pt>
                <c:pt idx="14">
                  <c:v>18773</c:v>
                </c:pt>
              </c:numCache>
            </c:numRef>
          </c:val>
          <c:extLst>
            <c:ext xmlns:c16="http://schemas.microsoft.com/office/drawing/2014/chart" uri="{C3380CC4-5D6E-409C-BE32-E72D297353CC}">
              <c16:uniqueId val="{00000000-7CB0-4260-A6F7-B18D2B0F21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368</c:v>
                </c:pt>
                <c:pt idx="5">
                  <c:v>312</c:v>
                </c:pt>
                <c:pt idx="8">
                  <c:v>303</c:v>
                </c:pt>
                <c:pt idx="11">
                  <c:v>310</c:v>
                </c:pt>
                <c:pt idx="14">
                  <c:v>281</c:v>
                </c:pt>
              </c:numCache>
            </c:numRef>
          </c:val>
          <c:extLst>
            <c:ext xmlns:c16="http://schemas.microsoft.com/office/drawing/2014/chart" uri="{C3380CC4-5D6E-409C-BE32-E72D297353CC}">
              <c16:uniqueId val="{00000001-7CB0-4260-A6F7-B18D2B0F21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4834</c:v>
                </c:pt>
                <c:pt idx="5">
                  <c:v>5495</c:v>
                </c:pt>
                <c:pt idx="8">
                  <c:v>5655</c:v>
                </c:pt>
                <c:pt idx="11">
                  <c:v>6570</c:v>
                </c:pt>
                <c:pt idx="14">
                  <c:v>6763</c:v>
                </c:pt>
              </c:numCache>
            </c:numRef>
          </c:val>
          <c:extLst>
            <c:ext xmlns:c16="http://schemas.microsoft.com/office/drawing/2014/chart" uri="{C3380CC4-5D6E-409C-BE32-E72D297353CC}">
              <c16:uniqueId val="{00000002-7CB0-4260-A6F7-B18D2B0F21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B0-4260-A6F7-B18D2B0F21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B0-4260-A6F7-B18D2B0F21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64</c:v>
                </c:pt>
                <c:pt idx="6">
                  <c:v>48</c:v>
                </c:pt>
                <c:pt idx="9">
                  <c:v>34</c:v>
                </c:pt>
                <c:pt idx="12">
                  <c:v>16</c:v>
                </c:pt>
              </c:numCache>
            </c:numRef>
          </c:val>
          <c:extLst>
            <c:ext xmlns:c16="http://schemas.microsoft.com/office/drawing/2014/chart" uri="{C3380CC4-5D6E-409C-BE32-E72D297353CC}">
              <c16:uniqueId val="{00000005-7CB0-4260-A6F7-B18D2B0F21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1418</c:v>
                </c:pt>
                <c:pt idx="3">
                  <c:v>902</c:v>
                </c:pt>
                <c:pt idx="6">
                  <c:v>824</c:v>
                </c:pt>
                <c:pt idx="9">
                  <c:v>616</c:v>
                </c:pt>
                <c:pt idx="12">
                  <c:v>248</c:v>
                </c:pt>
              </c:numCache>
            </c:numRef>
          </c:val>
          <c:extLst>
            <c:ext xmlns:c16="http://schemas.microsoft.com/office/drawing/2014/chart" uri="{C3380CC4-5D6E-409C-BE32-E72D297353CC}">
              <c16:uniqueId val="{00000006-7CB0-4260-A6F7-B18D2B0F21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CB0-4260-A6F7-B18D2B0F21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3847</c:v>
                </c:pt>
                <c:pt idx="3">
                  <c:v>3392</c:v>
                </c:pt>
                <c:pt idx="6">
                  <c:v>4104</c:v>
                </c:pt>
                <c:pt idx="9">
                  <c:v>5013</c:v>
                </c:pt>
                <c:pt idx="12">
                  <c:v>6112</c:v>
                </c:pt>
              </c:numCache>
            </c:numRef>
          </c:val>
          <c:extLst>
            <c:ext xmlns:c16="http://schemas.microsoft.com/office/drawing/2014/chart" uri="{C3380CC4-5D6E-409C-BE32-E72D297353CC}">
              <c16:uniqueId val="{00000008-7CB0-4260-A6F7-B18D2B0F21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c:v>
                </c:pt>
                <c:pt idx="3">
                  <c:v>2</c:v>
                </c:pt>
                <c:pt idx="6">
                  <c:v>2</c:v>
                </c:pt>
                <c:pt idx="9">
                  <c:v>1</c:v>
                </c:pt>
                <c:pt idx="12">
                  <c:v>1</c:v>
                </c:pt>
              </c:numCache>
            </c:numRef>
          </c:val>
          <c:extLst>
            <c:ext xmlns:c16="http://schemas.microsoft.com/office/drawing/2014/chart" uri="{C3380CC4-5D6E-409C-BE32-E72D297353CC}">
              <c16:uniqueId val="{00000009-7CB0-4260-A6F7-B18D2B0F21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21459</c:v>
                </c:pt>
                <c:pt idx="3">
                  <c:v>21745</c:v>
                </c:pt>
                <c:pt idx="6">
                  <c:v>21494</c:v>
                </c:pt>
                <c:pt idx="9">
                  <c:v>21039</c:v>
                </c:pt>
                <c:pt idx="12">
                  <c:v>22651</c:v>
                </c:pt>
              </c:numCache>
            </c:numRef>
          </c:val>
          <c:extLst>
            <c:ext xmlns:c16="http://schemas.microsoft.com/office/drawing/2014/chart" uri="{C3380CC4-5D6E-409C-BE32-E72D297353CC}">
              <c16:uniqueId val="{0000000A-7CB0-4260-A6F7-B18D2B0F21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5642</c:v>
                </c:pt>
                <c:pt idx="2">
                  <c:v>#N/A</c:v>
                </c:pt>
                <c:pt idx="3">
                  <c:v>#N/A</c:v>
                </c:pt>
                <c:pt idx="4">
                  <c:v>3740</c:v>
                </c:pt>
                <c:pt idx="5">
                  <c:v>#N/A</c:v>
                </c:pt>
                <c:pt idx="6">
                  <c:v>#N/A</c:v>
                </c:pt>
                <c:pt idx="7">
                  <c:v>4372</c:v>
                </c:pt>
                <c:pt idx="8">
                  <c:v>#N/A</c:v>
                </c:pt>
                <c:pt idx="9">
                  <c:v>#N/A</c:v>
                </c:pt>
                <c:pt idx="10">
                  <c:v>1989</c:v>
                </c:pt>
                <c:pt idx="11">
                  <c:v>#N/A</c:v>
                </c:pt>
                <c:pt idx="12">
                  <c:v>#N/A</c:v>
                </c:pt>
                <c:pt idx="13">
                  <c:v>3212</c:v>
                </c:pt>
                <c:pt idx="14">
                  <c:v>#N/A</c:v>
                </c:pt>
              </c:numCache>
            </c:numRef>
          </c:val>
          <c:smooth val="0"/>
          <c:extLst>
            <c:ext xmlns:c16="http://schemas.microsoft.com/office/drawing/2014/chart" uri="{C3380CC4-5D6E-409C-BE32-E72D297353CC}">
              <c16:uniqueId val="{0000000B-7CB0-4260-A6F7-B18D2B0F21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3360</c:v>
                </c:pt>
                <c:pt idx="1">
                  <c:v>3897</c:v>
                </c:pt>
                <c:pt idx="2">
                  <c:v>3765</c:v>
                </c:pt>
              </c:numCache>
            </c:numRef>
          </c:val>
          <c:extLst>
            <c:ext xmlns:c16="http://schemas.microsoft.com/office/drawing/2014/chart" uri="{C3380CC4-5D6E-409C-BE32-E72D297353CC}">
              <c16:uniqueId val="{00000000-8251-488A-9FA2-B09101DDC2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322</c:v>
                </c:pt>
                <c:pt idx="1">
                  <c:v>332</c:v>
                </c:pt>
                <c:pt idx="2">
                  <c:v>342</c:v>
                </c:pt>
              </c:numCache>
            </c:numRef>
          </c:val>
          <c:extLst>
            <c:ext xmlns:c16="http://schemas.microsoft.com/office/drawing/2014/chart" uri="{C3380CC4-5D6E-409C-BE32-E72D297353CC}">
              <c16:uniqueId val="{00000001-8251-488A-9FA2-B09101DDC2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1973</c:v>
                </c:pt>
                <c:pt idx="1">
                  <c:v>2341</c:v>
                </c:pt>
                <c:pt idx="2">
                  <c:v>2656</c:v>
                </c:pt>
              </c:numCache>
            </c:numRef>
          </c:val>
          <c:extLst>
            <c:ext xmlns:c16="http://schemas.microsoft.com/office/drawing/2014/chart" uri="{C3380CC4-5D6E-409C-BE32-E72D297353CC}">
              <c16:uniqueId val="{00000002-8251-488A-9FA2-B09101DDC2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49,824
49,149
229.15
30,085,058
29,133,018
323,468
14,019,407
22,651,372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財政基盤の強さを表す財政力指数は、平成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年度から類似団体内平均値を上回り、令和元年度においても前年度と比較して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増の要因としては、基準財政需要額における公債費等は増額しているものの、市町村民税・固定資産税等の基準財政収入額が増加していることが挙げられる。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今後も引き続き市税等の徴収体制を強化し歳入確保に努める。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146050</xdr:rowOff>
    </xdr:to>
    <xdr:cxnSp macro="">
      <xdr:nvCxnSpPr>
        <xdr:cNvPr id="69" name="直線コネクタ 68"/>
        <xdr:cNvCxnSpPr/>
      </xdr:nvCxnSpPr>
      <xdr:spPr>
        <a:xfrm flipV="1">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3" name="テキスト ボックス 92"/>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7" name="テキスト ボックス 96"/>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財政構造の弾力性を示す経常収支比率は、平成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年度までは改善傾向にあったが、平成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年度から新庁舎建設事業が着工したため令和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年度までは同水準程度を推移すると見込まれる。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類似団体内平均値は下回っているが、今後、団地や小中学校の建替が控えており公債費の増加が見込まれるため、事業の優先度を点検し経常経費の削減を図る。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38281</xdr:rowOff>
    </xdr:from>
    <xdr:to>
      <xdr:col>23</xdr:col>
      <xdr:colOff>133350</xdr:colOff>
      <xdr:row>59</xdr:row>
      <xdr:rowOff>62412</xdr:rowOff>
    </xdr:to>
    <xdr:cxnSp macro="">
      <xdr:nvCxnSpPr>
        <xdr:cNvPr id="134" name="直線コネクタ 133"/>
        <xdr:cNvCxnSpPr/>
      </xdr:nvCxnSpPr>
      <xdr:spPr>
        <a:xfrm>
          <a:off x="4114800" y="1015383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109765</xdr:rowOff>
    </xdr:from>
    <xdr:to>
      <xdr:col>19</xdr:col>
      <xdr:colOff>133350</xdr:colOff>
      <xdr:row>59</xdr:row>
      <xdr:rowOff>38281</xdr:rowOff>
    </xdr:to>
    <xdr:cxnSp macro="">
      <xdr:nvCxnSpPr>
        <xdr:cNvPr id="137" name="直線コネクタ 136"/>
        <xdr:cNvCxnSpPr/>
      </xdr:nvCxnSpPr>
      <xdr:spPr>
        <a:xfrm>
          <a:off x="3225800" y="10053865"/>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109765</xdr:rowOff>
    </xdr:from>
    <xdr:to>
      <xdr:col>15</xdr:col>
      <xdr:colOff>82550</xdr:colOff>
      <xdr:row>58</xdr:row>
      <xdr:rowOff>123553</xdr:rowOff>
    </xdr:to>
    <xdr:cxnSp macro="">
      <xdr:nvCxnSpPr>
        <xdr:cNvPr id="140" name="直線コネクタ 139"/>
        <xdr:cNvCxnSpPr/>
      </xdr:nvCxnSpPr>
      <xdr:spPr>
        <a:xfrm flipV="1">
          <a:off x="2336800" y="1005386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123553</xdr:rowOff>
    </xdr:from>
    <xdr:to>
      <xdr:col>11</xdr:col>
      <xdr:colOff>31750</xdr:colOff>
      <xdr:row>58</xdr:row>
      <xdr:rowOff>137341</xdr:rowOff>
    </xdr:to>
    <xdr:cxnSp macro="">
      <xdr:nvCxnSpPr>
        <xdr:cNvPr id="143" name="直線コネクタ 142"/>
        <xdr:cNvCxnSpPr/>
      </xdr:nvCxnSpPr>
      <xdr:spPr>
        <a:xfrm flipV="1">
          <a:off x="1447800" y="1006765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11612</xdr:rowOff>
    </xdr:from>
    <xdr:to>
      <xdr:col>23</xdr:col>
      <xdr:colOff>184150</xdr:colOff>
      <xdr:row>59</xdr:row>
      <xdr:rowOff>113212</xdr:rowOff>
    </xdr:to>
    <xdr:sp macro="" textlink="">
      <xdr:nvSpPr>
        <xdr:cNvPr id="153" name="楕円 152"/>
        <xdr:cNvSpPr/>
      </xdr:nvSpPr>
      <xdr:spPr>
        <a:xfrm>
          <a:off x="49022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28139</xdr:rowOff>
    </xdr:from>
    <xdr:ext cx="762000" cy="259045"/>
    <xdr:sp macro="" textlink="">
      <xdr:nvSpPr>
        <xdr:cNvPr id="154" name="財政構造の弾力性該当値テキスト"/>
        <xdr:cNvSpPr txBox="1"/>
      </xdr:nvSpPr>
      <xdr:spPr>
        <a:xfrm>
          <a:off x="5041900" y="99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158931</xdr:rowOff>
    </xdr:from>
    <xdr:to>
      <xdr:col>19</xdr:col>
      <xdr:colOff>184150</xdr:colOff>
      <xdr:row>59</xdr:row>
      <xdr:rowOff>89081</xdr:rowOff>
    </xdr:to>
    <xdr:sp macro="" textlink="">
      <xdr:nvSpPr>
        <xdr:cNvPr id="155" name="楕円 154"/>
        <xdr:cNvSpPr/>
      </xdr:nvSpPr>
      <xdr:spPr>
        <a:xfrm>
          <a:off x="4064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99258</xdr:rowOff>
    </xdr:from>
    <xdr:ext cx="736600" cy="259045"/>
    <xdr:sp macro="" textlink="">
      <xdr:nvSpPr>
        <xdr:cNvPr id="156" name="テキスト ボックス 155"/>
        <xdr:cNvSpPr txBox="1"/>
      </xdr:nvSpPr>
      <xdr:spPr>
        <a:xfrm>
          <a:off x="3733800" y="987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58965</xdr:rowOff>
    </xdr:from>
    <xdr:to>
      <xdr:col>15</xdr:col>
      <xdr:colOff>133350</xdr:colOff>
      <xdr:row>58</xdr:row>
      <xdr:rowOff>160565</xdr:rowOff>
    </xdr:to>
    <xdr:sp macro="" textlink="">
      <xdr:nvSpPr>
        <xdr:cNvPr id="157" name="楕円 156"/>
        <xdr:cNvSpPr/>
      </xdr:nvSpPr>
      <xdr:spPr>
        <a:xfrm>
          <a:off x="3175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170742</xdr:rowOff>
    </xdr:from>
    <xdr:ext cx="762000" cy="259045"/>
    <xdr:sp macro="" textlink="">
      <xdr:nvSpPr>
        <xdr:cNvPr id="158" name="テキスト ボックス 157"/>
        <xdr:cNvSpPr txBox="1"/>
      </xdr:nvSpPr>
      <xdr:spPr>
        <a:xfrm>
          <a:off x="2844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72753</xdr:rowOff>
    </xdr:from>
    <xdr:to>
      <xdr:col>11</xdr:col>
      <xdr:colOff>82550</xdr:colOff>
      <xdr:row>59</xdr:row>
      <xdr:rowOff>2903</xdr:rowOff>
    </xdr:to>
    <xdr:sp macro="" textlink="">
      <xdr:nvSpPr>
        <xdr:cNvPr id="159" name="楕円 158"/>
        <xdr:cNvSpPr/>
      </xdr:nvSpPr>
      <xdr:spPr>
        <a:xfrm>
          <a:off x="2286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13080</xdr:rowOff>
    </xdr:from>
    <xdr:ext cx="762000" cy="259045"/>
    <xdr:sp macro="" textlink="">
      <xdr:nvSpPr>
        <xdr:cNvPr id="160" name="テキスト ボックス 159"/>
        <xdr:cNvSpPr txBox="1"/>
      </xdr:nvSpPr>
      <xdr:spPr>
        <a:xfrm>
          <a:off x="1955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86541</xdr:rowOff>
    </xdr:from>
    <xdr:to>
      <xdr:col>7</xdr:col>
      <xdr:colOff>31750</xdr:colOff>
      <xdr:row>59</xdr:row>
      <xdr:rowOff>16691</xdr:rowOff>
    </xdr:to>
    <xdr:sp macro="" textlink="">
      <xdr:nvSpPr>
        <xdr:cNvPr id="161" name="楕円 160"/>
        <xdr:cNvSpPr/>
      </xdr:nvSpPr>
      <xdr:spPr>
        <a:xfrm>
          <a:off x="1397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26868</xdr:rowOff>
    </xdr:from>
    <xdr:ext cx="762000" cy="259045"/>
    <xdr:sp macro="" textlink="">
      <xdr:nvSpPr>
        <xdr:cNvPr id="162" name="テキスト ボックス 161"/>
        <xdr:cNvSpPr txBox="1"/>
      </xdr:nvSpPr>
      <xdr:spPr>
        <a:xfrm>
          <a:off x="1066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人あたりの人件費・物件費がここ数年で上昇傾向にある。主な要因として、沖縄振興特別推進交付金に係る各種委託費の伸びが大きいことが考えられる。令和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年度に沖縄振興特別推進交付金が終了することから物件費等の決算額については減少すると考えられる。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公共施設の管理については、指定管理者制度の導入を進めており今後のコスト削減が見込まれる。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148842</xdr:rowOff>
    </xdr:from>
    <xdr:to>
      <xdr:col>23</xdr:col>
      <xdr:colOff>133350</xdr:colOff>
      <xdr:row>82</xdr:row>
      <xdr:rowOff>16535</xdr:rowOff>
    </xdr:to>
    <xdr:cxnSp macro="">
      <xdr:nvCxnSpPr>
        <xdr:cNvPr id="197" name="直線コネクタ 196"/>
        <xdr:cNvCxnSpPr/>
      </xdr:nvCxnSpPr>
      <xdr:spPr>
        <a:xfrm>
          <a:off x="4114800" y="14036292"/>
          <a:ext cx="838200" cy="3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143566</xdr:rowOff>
    </xdr:from>
    <xdr:to>
      <xdr:col>19</xdr:col>
      <xdr:colOff>133350</xdr:colOff>
      <xdr:row>81</xdr:row>
      <xdr:rowOff>148842</xdr:rowOff>
    </xdr:to>
    <xdr:cxnSp macro="">
      <xdr:nvCxnSpPr>
        <xdr:cNvPr id="200" name="直線コネクタ 199"/>
        <xdr:cNvCxnSpPr/>
      </xdr:nvCxnSpPr>
      <xdr:spPr>
        <a:xfrm>
          <a:off x="3225800" y="14031016"/>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121659</xdr:rowOff>
    </xdr:from>
    <xdr:to>
      <xdr:col>15</xdr:col>
      <xdr:colOff>82550</xdr:colOff>
      <xdr:row>81</xdr:row>
      <xdr:rowOff>143566</xdr:rowOff>
    </xdr:to>
    <xdr:cxnSp macro="">
      <xdr:nvCxnSpPr>
        <xdr:cNvPr id="203" name="直線コネクタ 202"/>
        <xdr:cNvCxnSpPr/>
      </xdr:nvCxnSpPr>
      <xdr:spPr>
        <a:xfrm>
          <a:off x="2336800" y="1400910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115277</xdr:rowOff>
    </xdr:from>
    <xdr:to>
      <xdr:col>11</xdr:col>
      <xdr:colOff>31750</xdr:colOff>
      <xdr:row>81</xdr:row>
      <xdr:rowOff>121659</xdr:rowOff>
    </xdr:to>
    <xdr:cxnSp macro="">
      <xdr:nvCxnSpPr>
        <xdr:cNvPr id="206" name="直線コネクタ 205"/>
        <xdr:cNvCxnSpPr/>
      </xdr:nvCxnSpPr>
      <xdr:spPr>
        <a:xfrm>
          <a:off x="1447800" y="14002727"/>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137185</xdr:rowOff>
    </xdr:from>
    <xdr:to>
      <xdr:col>23</xdr:col>
      <xdr:colOff>184150</xdr:colOff>
      <xdr:row>82</xdr:row>
      <xdr:rowOff>67335</xdr:rowOff>
    </xdr:to>
    <xdr:sp macro="" textlink="">
      <xdr:nvSpPr>
        <xdr:cNvPr id="216" name="楕円 215"/>
        <xdr:cNvSpPr/>
      </xdr:nvSpPr>
      <xdr:spPr>
        <a:xfrm>
          <a:off x="4902200" y="140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153712</xdr:rowOff>
    </xdr:from>
    <xdr:ext cx="762000" cy="259045"/>
    <xdr:sp macro="" textlink="">
      <xdr:nvSpPr>
        <xdr:cNvPr id="217" name="人件費・物件費等の状況該当値テキスト"/>
        <xdr:cNvSpPr txBox="1"/>
      </xdr:nvSpPr>
      <xdr:spPr>
        <a:xfrm>
          <a:off x="5041900" y="1386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98042</xdr:rowOff>
    </xdr:from>
    <xdr:to>
      <xdr:col>19</xdr:col>
      <xdr:colOff>184150</xdr:colOff>
      <xdr:row>82</xdr:row>
      <xdr:rowOff>28192</xdr:rowOff>
    </xdr:to>
    <xdr:sp macro="" textlink="">
      <xdr:nvSpPr>
        <xdr:cNvPr id="218" name="楕円 217"/>
        <xdr:cNvSpPr/>
      </xdr:nvSpPr>
      <xdr:spPr>
        <a:xfrm>
          <a:off x="4064000" y="139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38369</xdr:rowOff>
    </xdr:from>
    <xdr:ext cx="736600" cy="259045"/>
    <xdr:sp macro="" textlink="">
      <xdr:nvSpPr>
        <xdr:cNvPr id="219" name="テキスト ボックス 218"/>
        <xdr:cNvSpPr txBox="1"/>
      </xdr:nvSpPr>
      <xdr:spPr>
        <a:xfrm>
          <a:off x="3733800" y="1375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92766</xdr:rowOff>
    </xdr:from>
    <xdr:to>
      <xdr:col>15</xdr:col>
      <xdr:colOff>133350</xdr:colOff>
      <xdr:row>82</xdr:row>
      <xdr:rowOff>22916</xdr:rowOff>
    </xdr:to>
    <xdr:sp macro="" textlink="">
      <xdr:nvSpPr>
        <xdr:cNvPr id="220" name="楕円 219"/>
        <xdr:cNvSpPr/>
      </xdr:nvSpPr>
      <xdr:spPr>
        <a:xfrm>
          <a:off x="3175000" y="139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33093</xdr:rowOff>
    </xdr:from>
    <xdr:ext cx="762000" cy="259045"/>
    <xdr:sp macro="" textlink="">
      <xdr:nvSpPr>
        <xdr:cNvPr id="221" name="テキスト ボックス 220"/>
        <xdr:cNvSpPr txBox="1"/>
      </xdr:nvSpPr>
      <xdr:spPr>
        <a:xfrm>
          <a:off x="2844800" y="137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70859</xdr:rowOff>
    </xdr:from>
    <xdr:to>
      <xdr:col>11</xdr:col>
      <xdr:colOff>82550</xdr:colOff>
      <xdr:row>82</xdr:row>
      <xdr:rowOff>1009</xdr:rowOff>
    </xdr:to>
    <xdr:sp macro="" textlink="">
      <xdr:nvSpPr>
        <xdr:cNvPr id="222" name="楕円 221"/>
        <xdr:cNvSpPr/>
      </xdr:nvSpPr>
      <xdr:spPr>
        <a:xfrm>
          <a:off x="2286000" y="139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xdr:rowOff>
    </xdr:from>
    <xdr:ext cx="762000" cy="259045"/>
    <xdr:sp macro="" textlink="">
      <xdr:nvSpPr>
        <xdr:cNvPr id="223" name="テキスト ボックス 222"/>
        <xdr:cNvSpPr txBox="1"/>
      </xdr:nvSpPr>
      <xdr:spPr>
        <a:xfrm>
          <a:off x="1955800" y="1372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64477</xdr:rowOff>
    </xdr:from>
    <xdr:to>
      <xdr:col>7</xdr:col>
      <xdr:colOff>31750</xdr:colOff>
      <xdr:row>81</xdr:row>
      <xdr:rowOff>166077</xdr:rowOff>
    </xdr:to>
    <xdr:sp macro="" textlink="">
      <xdr:nvSpPr>
        <xdr:cNvPr id="224" name="楕円 223"/>
        <xdr:cNvSpPr/>
      </xdr:nvSpPr>
      <xdr:spPr>
        <a:xfrm>
          <a:off x="1397000" y="139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4804</xdr:rowOff>
    </xdr:from>
    <xdr:ext cx="762000" cy="259045"/>
    <xdr:sp macro="" textlink="">
      <xdr:nvSpPr>
        <xdr:cNvPr id="225" name="テキスト ボックス 224"/>
        <xdr:cNvSpPr txBox="1"/>
      </xdr:nvSpPr>
      <xdr:spPr>
        <a:xfrm>
          <a:off x="1066800" y="1372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年度から類似団体内平均値を下回っており、また全国市平均と比較しても下回っている。今後も引き続き給与の適正化に努める。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21166</xdr:rowOff>
    </xdr:to>
    <xdr:cxnSp macro="">
      <xdr:nvCxnSpPr>
        <xdr:cNvPr id="259" name="直線コネクタ 258"/>
        <xdr:cNvCxnSpPr/>
      </xdr:nvCxnSpPr>
      <xdr:spPr>
        <a:xfrm flipV="1">
          <a:off x="16179800" y="146854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62" name="直線コネクタ 261"/>
        <xdr:cNvCxnSpPr/>
      </xdr:nvCxnSpPr>
      <xdr:spPr>
        <a:xfrm>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112184</xdr:rowOff>
    </xdr:to>
    <xdr:cxnSp macro="">
      <xdr:nvCxnSpPr>
        <xdr:cNvPr id="265" name="直線コネクタ 264"/>
        <xdr:cNvCxnSpPr/>
      </xdr:nvCxnSpPr>
      <xdr:spPr>
        <a:xfrm>
          <a:off x="14401800" y="146184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45155</xdr:rowOff>
    </xdr:to>
    <xdr:cxnSp macro="">
      <xdr:nvCxnSpPr>
        <xdr:cNvPr id="268" name="直線コネクタ 267"/>
        <xdr:cNvCxnSpPr/>
      </xdr:nvCxnSpPr>
      <xdr:spPr>
        <a:xfrm>
          <a:off x="13512800" y="1457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8" name="楕円 277"/>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9"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0" name="楕円 279"/>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1" name="テキスト ボックス 280"/>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2" name="楕円 281"/>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3" name="テキスト ボックス 28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4" name="楕円 283"/>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5" name="テキスト ボックス 284"/>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6" name="楕円 285"/>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7" name="テキスト ボックス 286"/>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人口千人当たりの職員数について、本市は離島であるがゆえに空港や港湾を保有しており、それらの施設管理にも職員配置が必要であるため、全国平均、沖縄県平均を上回っている。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今後も定員適正化計画に基づき、行政需要の変化等に対応するため必要に応じて適切な人材配置に努める。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83517</xdr:rowOff>
    </xdr:from>
    <xdr:to>
      <xdr:col>81</xdr:col>
      <xdr:colOff>44450</xdr:colOff>
      <xdr:row>62</xdr:row>
      <xdr:rowOff>85816</xdr:rowOff>
    </xdr:to>
    <xdr:cxnSp macro="">
      <xdr:nvCxnSpPr>
        <xdr:cNvPr id="324" name="直線コネクタ 323"/>
        <xdr:cNvCxnSpPr/>
      </xdr:nvCxnSpPr>
      <xdr:spPr>
        <a:xfrm flipV="1">
          <a:off x="16179800" y="10713417"/>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85816</xdr:rowOff>
    </xdr:from>
    <xdr:to>
      <xdr:col>77</xdr:col>
      <xdr:colOff>44450</xdr:colOff>
      <xdr:row>62</xdr:row>
      <xdr:rowOff>86964</xdr:rowOff>
    </xdr:to>
    <xdr:cxnSp macro="">
      <xdr:nvCxnSpPr>
        <xdr:cNvPr id="327" name="直線コネクタ 326"/>
        <xdr:cNvCxnSpPr/>
      </xdr:nvCxnSpPr>
      <xdr:spPr>
        <a:xfrm flipV="1">
          <a:off x="15290800" y="10715716"/>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86964</xdr:rowOff>
    </xdr:from>
    <xdr:to>
      <xdr:col>72</xdr:col>
      <xdr:colOff>203200</xdr:colOff>
      <xdr:row>62</xdr:row>
      <xdr:rowOff>98455</xdr:rowOff>
    </xdr:to>
    <xdr:cxnSp macro="">
      <xdr:nvCxnSpPr>
        <xdr:cNvPr id="330" name="直線コネクタ 329"/>
        <xdr:cNvCxnSpPr/>
      </xdr:nvCxnSpPr>
      <xdr:spPr>
        <a:xfrm flipV="1">
          <a:off x="14401800" y="1071686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98455</xdr:rowOff>
    </xdr:from>
    <xdr:to>
      <xdr:col>68</xdr:col>
      <xdr:colOff>152400</xdr:colOff>
      <xdr:row>62</xdr:row>
      <xdr:rowOff>105349</xdr:rowOff>
    </xdr:to>
    <xdr:cxnSp macro="">
      <xdr:nvCxnSpPr>
        <xdr:cNvPr id="333" name="直線コネクタ 332"/>
        <xdr:cNvCxnSpPr/>
      </xdr:nvCxnSpPr>
      <xdr:spPr>
        <a:xfrm flipV="1">
          <a:off x="13512800" y="1072835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32717</xdr:rowOff>
    </xdr:from>
    <xdr:to>
      <xdr:col>81</xdr:col>
      <xdr:colOff>95250</xdr:colOff>
      <xdr:row>62</xdr:row>
      <xdr:rowOff>134317</xdr:rowOff>
    </xdr:to>
    <xdr:sp macro="" textlink="">
      <xdr:nvSpPr>
        <xdr:cNvPr id="343" name="楕円 342"/>
        <xdr:cNvSpPr/>
      </xdr:nvSpPr>
      <xdr:spPr>
        <a:xfrm>
          <a:off x="16967200" y="106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49244</xdr:rowOff>
    </xdr:from>
    <xdr:ext cx="762000" cy="259045"/>
    <xdr:sp macro="" textlink="">
      <xdr:nvSpPr>
        <xdr:cNvPr id="344" name="定員管理の状況該当値テキスト"/>
        <xdr:cNvSpPr txBox="1"/>
      </xdr:nvSpPr>
      <xdr:spPr>
        <a:xfrm>
          <a:off x="17106900" y="1050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35016</xdr:rowOff>
    </xdr:from>
    <xdr:to>
      <xdr:col>77</xdr:col>
      <xdr:colOff>95250</xdr:colOff>
      <xdr:row>62</xdr:row>
      <xdr:rowOff>136616</xdr:rowOff>
    </xdr:to>
    <xdr:sp macro="" textlink="">
      <xdr:nvSpPr>
        <xdr:cNvPr id="345" name="楕円 344"/>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146793</xdr:rowOff>
    </xdr:from>
    <xdr:ext cx="736600" cy="259045"/>
    <xdr:sp macro="" textlink="">
      <xdr:nvSpPr>
        <xdr:cNvPr id="346" name="テキスト ボックス 345"/>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36164</xdr:rowOff>
    </xdr:from>
    <xdr:to>
      <xdr:col>73</xdr:col>
      <xdr:colOff>44450</xdr:colOff>
      <xdr:row>62</xdr:row>
      <xdr:rowOff>137764</xdr:rowOff>
    </xdr:to>
    <xdr:sp macro="" textlink="">
      <xdr:nvSpPr>
        <xdr:cNvPr id="347" name="楕円 346"/>
        <xdr:cNvSpPr/>
      </xdr:nvSpPr>
      <xdr:spPr>
        <a:xfrm>
          <a:off x="15240000" y="10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147941</xdr:rowOff>
    </xdr:from>
    <xdr:ext cx="762000" cy="259045"/>
    <xdr:sp macro="" textlink="">
      <xdr:nvSpPr>
        <xdr:cNvPr id="348" name="テキスト ボックス 347"/>
        <xdr:cNvSpPr txBox="1"/>
      </xdr:nvSpPr>
      <xdr:spPr>
        <a:xfrm>
          <a:off x="14909800" y="1043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47655</xdr:rowOff>
    </xdr:from>
    <xdr:to>
      <xdr:col>68</xdr:col>
      <xdr:colOff>203200</xdr:colOff>
      <xdr:row>62</xdr:row>
      <xdr:rowOff>149255</xdr:rowOff>
    </xdr:to>
    <xdr:sp macro="" textlink="">
      <xdr:nvSpPr>
        <xdr:cNvPr id="349" name="楕円 348"/>
        <xdr:cNvSpPr/>
      </xdr:nvSpPr>
      <xdr:spPr>
        <a:xfrm>
          <a:off x="14351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159432</xdr:rowOff>
    </xdr:from>
    <xdr:ext cx="762000" cy="259045"/>
    <xdr:sp macro="" textlink="">
      <xdr:nvSpPr>
        <xdr:cNvPr id="350" name="テキスト ボックス 349"/>
        <xdr:cNvSpPr txBox="1"/>
      </xdr:nvSpPr>
      <xdr:spPr>
        <a:xfrm>
          <a:off x="14020800" y="1044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54549</xdr:rowOff>
    </xdr:from>
    <xdr:to>
      <xdr:col>64</xdr:col>
      <xdr:colOff>152400</xdr:colOff>
      <xdr:row>62</xdr:row>
      <xdr:rowOff>156149</xdr:rowOff>
    </xdr:to>
    <xdr:sp macro="" textlink="">
      <xdr:nvSpPr>
        <xdr:cNvPr id="351" name="楕円 350"/>
        <xdr:cNvSpPr/>
      </xdr:nvSpPr>
      <xdr:spPr>
        <a:xfrm>
          <a:off x="13462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140926</xdr:rowOff>
    </xdr:from>
    <xdr:ext cx="762000" cy="259045"/>
    <xdr:sp macro="" textlink="">
      <xdr:nvSpPr>
        <xdr:cNvPr id="352" name="テキスト ボックス 351"/>
        <xdr:cNvSpPr txBox="1"/>
      </xdr:nvSpPr>
      <xdr:spPr>
        <a:xfrm>
          <a:off x="13131800" y="107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年度から起債抑制等の取組により、類似団体内平均値を下回っている。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今後、新庁舎建設事業や市営団地及び小中学校建替事業等により地方債発行額が増加する見込みである。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155258</xdr:rowOff>
    </xdr:to>
    <xdr:cxnSp macro="">
      <xdr:nvCxnSpPr>
        <xdr:cNvPr id="386" name="直線コネクタ 385"/>
        <xdr:cNvCxnSpPr/>
      </xdr:nvCxnSpPr>
      <xdr:spPr>
        <a:xfrm>
          <a:off x="16179800" y="632343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151236</xdr:rowOff>
    </xdr:to>
    <xdr:cxnSp macro="">
      <xdr:nvCxnSpPr>
        <xdr:cNvPr id="389" name="直線コネクタ 388"/>
        <xdr:cNvCxnSpPr/>
      </xdr:nvCxnSpPr>
      <xdr:spPr>
        <a:xfrm>
          <a:off x="15290800" y="631740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145203</xdr:rowOff>
    </xdr:from>
    <xdr:to>
      <xdr:col>72</xdr:col>
      <xdr:colOff>203200</xdr:colOff>
      <xdr:row>36</xdr:row>
      <xdr:rowOff>149225</xdr:rowOff>
    </xdr:to>
    <xdr:cxnSp macro="">
      <xdr:nvCxnSpPr>
        <xdr:cNvPr id="392" name="直線コネクタ 391"/>
        <xdr:cNvCxnSpPr/>
      </xdr:nvCxnSpPr>
      <xdr:spPr>
        <a:xfrm flipV="1">
          <a:off x="14401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36</xdr:row>
      <xdr:rowOff>163301</xdr:rowOff>
    </xdr:to>
    <xdr:cxnSp macro="">
      <xdr:nvCxnSpPr>
        <xdr:cNvPr id="395" name="直線コネクタ 394"/>
        <xdr:cNvCxnSpPr/>
      </xdr:nvCxnSpPr>
      <xdr:spPr>
        <a:xfrm flipV="1">
          <a:off x="13512800" y="63214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5" name="楕円 404"/>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6" name="公債費負担の状況該当値テキスト"/>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7" name="楕円 406"/>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8" name="テキスト ボックス 407"/>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9" name="楕円 408"/>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10" name="テキスト ボックス 409"/>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11" name="楕円 410"/>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12" name="テキスト ボックス 411"/>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413" name="楕円 412"/>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414" name="テキスト ボックス 413"/>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将来負担比率については、改善傾向にあったが令和元年度については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の増となった。主な要因としては、新庁舎建設事業における建設基金の取崩しや大規模事業の起債が影響している。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年度まで新庁舎建設事業が継続することや市営団地建設事業及び小中学校の建替が控えていることから将来負担比率の増が今後も見込まれており、繰上償還や起債額の抑制に努め、財政の健全化を図る。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35115</xdr:rowOff>
    </xdr:from>
    <xdr:to>
      <xdr:col>81</xdr:col>
      <xdr:colOff>44450</xdr:colOff>
      <xdr:row>14</xdr:row>
      <xdr:rowOff>74126</xdr:rowOff>
    </xdr:to>
    <xdr:cxnSp macro="">
      <xdr:nvCxnSpPr>
        <xdr:cNvPr id="448" name="直線コネクタ 447"/>
        <xdr:cNvCxnSpPr/>
      </xdr:nvCxnSpPr>
      <xdr:spPr>
        <a:xfrm>
          <a:off x="16179800" y="2435415"/>
          <a:ext cx="838200" cy="3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35115</xdr:rowOff>
    </xdr:from>
    <xdr:to>
      <xdr:col>77</xdr:col>
      <xdr:colOff>44450</xdr:colOff>
      <xdr:row>14</xdr:row>
      <xdr:rowOff>112734</xdr:rowOff>
    </xdr:to>
    <xdr:cxnSp macro="">
      <xdr:nvCxnSpPr>
        <xdr:cNvPr id="451" name="直線コネクタ 450"/>
        <xdr:cNvCxnSpPr/>
      </xdr:nvCxnSpPr>
      <xdr:spPr>
        <a:xfrm flipV="1">
          <a:off x="15290800" y="2435415"/>
          <a:ext cx="889000" cy="7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93430</xdr:rowOff>
    </xdr:from>
    <xdr:to>
      <xdr:col>72</xdr:col>
      <xdr:colOff>203200</xdr:colOff>
      <xdr:row>14</xdr:row>
      <xdr:rowOff>112734</xdr:rowOff>
    </xdr:to>
    <xdr:cxnSp macro="">
      <xdr:nvCxnSpPr>
        <xdr:cNvPr id="454" name="直線コネクタ 453"/>
        <xdr:cNvCxnSpPr/>
      </xdr:nvCxnSpPr>
      <xdr:spPr>
        <a:xfrm>
          <a:off x="14401800" y="24937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93430</xdr:rowOff>
    </xdr:from>
    <xdr:to>
      <xdr:col>68</xdr:col>
      <xdr:colOff>152400</xdr:colOff>
      <xdr:row>14</xdr:row>
      <xdr:rowOff>163809</xdr:rowOff>
    </xdr:to>
    <xdr:cxnSp macro="">
      <xdr:nvCxnSpPr>
        <xdr:cNvPr id="457" name="直線コネクタ 456"/>
        <xdr:cNvCxnSpPr/>
      </xdr:nvCxnSpPr>
      <xdr:spPr>
        <a:xfrm flipV="1">
          <a:off x="13512800" y="249373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23326</xdr:rowOff>
    </xdr:from>
    <xdr:to>
      <xdr:col>81</xdr:col>
      <xdr:colOff>95250</xdr:colOff>
      <xdr:row>14</xdr:row>
      <xdr:rowOff>124926</xdr:rowOff>
    </xdr:to>
    <xdr:sp macro="" textlink="">
      <xdr:nvSpPr>
        <xdr:cNvPr id="467" name="楕円 466"/>
        <xdr:cNvSpPr/>
      </xdr:nvSpPr>
      <xdr:spPr>
        <a:xfrm>
          <a:off x="169672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116053</xdr:rowOff>
    </xdr:from>
    <xdr:ext cx="762000" cy="259045"/>
    <xdr:sp macro="" textlink="">
      <xdr:nvSpPr>
        <xdr:cNvPr id="468" name="将来負担の状況該当値テキスト"/>
        <xdr:cNvSpPr txBox="1"/>
      </xdr:nvSpPr>
      <xdr:spPr>
        <a:xfrm>
          <a:off x="17106900" y="234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155765</xdr:rowOff>
    </xdr:from>
    <xdr:to>
      <xdr:col>77</xdr:col>
      <xdr:colOff>95250</xdr:colOff>
      <xdr:row>14</xdr:row>
      <xdr:rowOff>85915</xdr:rowOff>
    </xdr:to>
    <xdr:sp macro="" textlink="">
      <xdr:nvSpPr>
        <xdr:cNvPr id="469" name="楕円 468"/>
        <xdr:cNvSpPr/>
      </xdr:nvSpPr>
      <xdr:spPr>
        <a:xfrm>
          <a:off x="16129000" y="238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96092</xdr:rowOff>
    </xdr:from>
    <xdr:ext cx="736600" cy="259045"/>
    <xdr:sp macro="" textlink="">
      <xdr:nvSpPr>
        <xdr:cNvPr id="470" name="テキスト ボックス 469"/>
        <xdr:cNvSpPr txBox="1"/>
      </xdr:nvSpPr>
      <xdr:spPr>
        <a:xfrm>
          <a:off x="15798800" y="215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61934</xdr:rowOff>
    </xdr:from>
    <xdr:to>
      <xdr:col>73</xdr:col>
      <xdr:colOff>44450</xdr:colOff>
      <xdr:row>14</xdr:row>
      <xdr:rowOff>163534</xdr:rowOff>
    </xdr:to>
    <xdr:sp macro="" textlink="">
      <xdr:nvSpPr>
        <xdr:cNvPr id="471" name="楕円 470"/>
        <xdr:cNvSpPr/>
      </xdr:nvSpPr>
      <xdr:spPr>
        <a:xfrm>
          <a:off x="152400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2261</xdr:rowOff>
    </xdr:from>
    <xdr:ext cx="762000" cy="259045"/>
    <xdr:sp macro="" textlink="">
      <xdr:nvSpPr>
        <xdr:cNvPr id="472" name="テキスト ボックス 471"/>
        <xdr:cNvSpPr txBox="1"/>
      </xdr:nvSpPr>
      <xdr:spPr>
        <a:xfrm>
          <a:off x="14909800" y="22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42630</xdr:rowOff>
    </xdr:from>
    <xdr:to>
      <xdr:col>68</xdr:col>
      <xdr:colOff>203200</xdr:colOff>
      <xdr:row>14</xdr:row>
      <xdr:rowOff>144230</xdr:rowOff>
    </xdr:to>
    <xdr:sp macro="" textlink="">
      <xdr:nvSpPr>
        <xdr:cNvPr id="473" name="楕円 472"/>
        <xdr:cNvSpPr/>
      </xdr:nvSpPr>
      <xdr:spPr>
        <a:xfrm>
          <a:off x="14351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154407</xdr:rowOff>
    </xdr:from>
    <xdr:ext cx="762000" cy="259045"/>
    <xdr:sp macro="" textlink="">
      <xdr:nvSpPr>
        <xdr:cNvPr id="474" name="テキスト ボックス 473"/>
        <xdr:cNvSpPr txBox="1"/>
      </xdr:nvSpPr>
      <xdr:spPr>
        <a:xfrm>
          <a:off x="14020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113009</xdr:rowOff>
    </xdr:from>
    <xdr:to>
      <xdr:col>64</xdr:col>
      <xdr:colOff>152400</xdr:colOff>
      <xdr:row>15</xdr:row>
      <xdr:rowOff>43159</xdr:rowOff>
    </xdr:to>
    <xdr:sp macro="" textlink="">
      <xdr:nvSpPr>
        <xdr:cNvPr id="475" name="楕円 474"/>
        <xdr:cNvSpPr/>
      </xdr:nvSpPr>
      <xdr:spPr>
        <a:xfrm>
          <a:off x="13462000" y="25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53336</xdr:rowOff>
    </xdr:from>
    <xdr:ext cx="762000" cy="259045"/>
    <xdr:sp macro="" textlink="">
      <xdr:nvSpPr>
        <xdr:cNvPr id="476" name="テキスト ボックス 475"/>
        <xdr:cNvSpPr txBox="1"/>
      </xdr:nvSpPr>
      <xdr:spPr>
        <a:xfrm>
          <a:off x="13131800" y="22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49,824
49,149
229.15
30,085,058
29,133,018
323,468
14,019,407
22,651,372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人件費については、年々減少傾向にあり、全国平均地とも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の差となっている。本市においては、空港・港湾を所有しており、それらの施設にも職員を配置しているため、単純に数値のみでは比較できない。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今後も民間に委託できる事業等については、指定管理者制度の導入等を検討し、人件費の抑制に努める。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146050</xdr:rowOff>
    </xdr:to>
    <xdr:cxnSp macro="">
      <xdr:nvCxnSpPr>
        <xdr:cNvPr id="66" name="直線コネクタ 65"/>
        <xdr:cNvCxnSpPr/>
      </xdr:nvCxnSpPr>
      <xdr:spPr>
        <a:xfrm>
          <a:off x="3987800" y="646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123190</xdr:rowOff>
    </xdr:to>
    <xdr:cxnSp macro="">
      <xdr:nvCxnSpPr>
        <xdr:cNvPr id="69" name="直線コネクタ 68"/>
        <xdr:cNvCxnSpPr/>
      </xdr:nvCxnSpPr>
      <xdr:spPr>
        <a:xfrm>
          <a:off x="3098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27940</xdr:rowOff>
    </xdr:to>
    <xdr:cxnSp macro="">
      <xdr:nvCxnSpPr>
        <xdr:cNvPr id="72" name="直線コネクタ 71"/>
        <xdr:cNvCxnSpPr/>
      </xdr:nvCxnSpPr>
      <xdr:spPr>
        <a:xfrm flipV="1">
          <a:off x="2209800" y="646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142240</xdr:rowOff>
    </xdr:to>
    <xdr:cxnSp macro="">
      <xdr:nvCxnSpPr>
        <xdr:cNvPr id="75" name="直線コネクタ 74"/>
        <xdr:cNvCxnSpPr/>
      </xdr:nvCxnSpPr>
      <xdr:spPr>
        <a:xfrm flipV="1">
          <a:off x="1320800" y="6543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物件費については、全国平均、沖縄県平均、類似団体内平均値と比較して低い数値ではあるが、毎年増加傾向にある。要因としては沖縄振興特別推進交付金に係る各種委託費の増が考えられる。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今後、民間に委託できる事業等は指定管理者制度の導入を検討していることから、委託費は増加する見込みである。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26307</xdr:rowOff>
    </xdr:to>
    <xdr:cxnSp macro="">
      <xdr:nvCxnSpPr>
        <xdr:cNvPr id="129" name="直線コネクタ 128"/>
        <xdr:cNvCxnSpPr/>
      </xdr:nvCxnSpPr>
      <xdr:spPr>
        <a:xfrm>
          <a:off x="15671800" y="2919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4536</xdr:rowOff>
    </xdr:to>
    <xdr:cxnSp macro="">
      <xdr:nvCxnSpPr>
        <xdr:cNvPr id="132" name="直線コネクタ 131"/>
        <xdr:cNvCxnSpPr/>
      </xdr:nvCxnSpPr>
      <xdr:spPr>
        <a:xfrm>
          <a:off x="14782800" y="2799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56243</xdr:rowOff>
    </xdr:to>
    <xdr:cxnSp macro="">
      <xdr:nvCxnSpPr>
        <xdr:cNvPr id="135" name="直線コネクタ 134"/>
        <xdr:cNvCxnSpPr/>
      </xdr:nvCxnSpPr>
      <xdr:spPr>
        <a:xfrm>
          <a:off x="13893800" y="2712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15</xdr:row>
      <xdr:rowOff>140607</xdr:rowOff>
    </xdr:to>
    <xdr:cxnSp macro="">
      <xdr:nvCxnSpPr>
        <xdr:cNvPr id="138" name="直線コネクタ 137"/>
        <xdr:cNvCxnSpPr/>
      </xdr:nvCxnSpPr>
      <xdr:spPr>
        <a:xfrm>
          <a:off x="13004800" y="2701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49" name="物件費該当値テキスト"/>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51" name="テキスト ボックス 150"/>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年度に改善が見られたが、Ｈ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年度以降は増加傾向にあり類似団体内順位では最下位となっている。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主な要因としては、児童運営費や介護、訓練等給付費等の増加が挙げらる。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子育て支援等の事業に取り組んでいるため、今後も扶助費の増加が見込まれるが、事業内容を精査し必要経費以外の縮減に努めていく。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26307</xdr:rowOff>
    </xdr:from>
    <xdr:to>
      <xdr:col>24</xdr:col>
      <xdr:colOff>25400</xdr:colOff>
      <xdr:row>61</xdr:row>
      <xdr:rowOff>91622</xdr:rowOff>
    </xdr:to>
    <xdr:cxnSp macro="">
      <xdr:nvCxnSpPr>
        <xdr:cNvPr id="192" name="直線コネクタ 191"/>
        <xdr:cNvCxnSpPr/>
      </xdr:nvCxnSpPr>
      <xdr:spPr>
        <a:xfrm>
          <a:off x="3987800" y="10484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61</xdr:row>
      <xdr:rowOff>26307</xdr:rowOff>
    </xdr:to>
    <xdr:cxnSp macro="">
      <xdr:nvCxnSpPr>
        <xdr:cNvPr id="195" name="直線コネクタ 194"/>
        <xdr:cNvCxnSpPr/>
      </xdr:nvCxnSpPr>
      <xdr:spPr>
        <a:xfrm>
          <a:off x="3098800" y="9929585"/>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170543</xdr:rowOff>
    </xdr:to>
    <xdr:cxnSp macro="">
      <xdr:nvCxnSpPr>
        <xdr:cNvPr id="198" name="直線コネクタ 197"/>
        <xdr:cNvCxnSpPr/>
      </xdr:nvCxnSpPr>
      <xdr:spPr>
        <a:xfrm flipV="1">
          <a:off x="2209800" y="99295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170543</xdr:rowOff>
    </xdr:to>
    <xdr:cxnSp macro="">
      <xdr:nvCxnSpPr>
        <xdr:cNvPr id="201" name="直線コネクタ 200"/>
        <xdr:cNvCxnSpPr/>
      </xdr:nvCxnSpPr>
      <xdr:spPr>
        <a:xfrm>
          <a:off x="1320800" y="1002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40822</xdr:rowOff>
    </xdr:from>
    <xdr:to>
      <xdr:col>24</xdr:col>
      <xdr:colOff>76200</xdr:colOff>
      <xdr:row>61</xdr:row>
      <xdr:rowOff>142422</xdr:rowOff>
    </xdr:to>
    <xdr:sp macro="" textlink="">
      <xdr:nvSpPr>
        <xdr:cNvPr id="211" name="楕円 210"/>
        <xdr:cNvSpPr/>
      </xdr:nvSpPr>
      <xdr:spPr>
        <a:xfrm>
          <a:off x="47752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120849</xdr:rowOff>
    </xdr:from>
    <xdr:ext cx="762000" cy="259045"/>
    <xdr:sp macro="" textlink="">
      <xdr:nvSpPr>
        <xdr:cNvPr id="212" name="扶助費該当値テキスト"/>
        <xdr:cNvSpPr txBox="1"/>
      </xdr:nvSpPr>
      <xdr:spPr>
        <a:xfrm>
          <a:off x="4914900" y="1040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146957</xdr:rowOff>
    </xdr:from>
    <xdr:to>
      <xdr:col>20</xdr:col>
      <xdr:colOff>38100</xdr:colOff>
      <xdr:row>61</xdr:row>
      <xdr:rowOff>77107</xdr:rowOff>
    </xdr:to>
    <xdr:sp macro="" textlink="">
      <xdr:nvSpPr>
        <xdr:cNvPr id="213" name="楕円 212"/>
        <xdr:cNvSpPr/>
      </xdr:nvSpPr>
      <xdr:spPr>
        <a:xfrm>
          <a:off x="393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61884</xdr:rowOff>
    </xdr:from>
    <xdr:ext cx="736600" cy="259045"/>
    <xdr:sp macro="" textlink="">
      <xdr:nvSpPr>
        <xdr:cNvPr id="214" name="テキスト ボックス 213"/>
        <xdr:cNvSpPr txBox="1"/>
      </xdr:nvSpPr>
      <xdr:spPr>
        <a:xfrm>
          <a:off x="3606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5" name="楕円 214"/>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6" name="テキスト ボックス 215"/>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119743</xdr:rowOff>
    </xdr:from>
    <xdr:to>
      <xdr:col>11</xdr:col>
      <xdr:colOff>60325</xdr:colOff>
      <xdr:row>59</xdr:row>
      <xdr:rowOff>49893</xdr:rowOff>
    </xdr:to>
    <xdr:sp macro="" textlink="">
      <xdr:nvSpPr>
        <xdr:cNvPr id="217" name="楕円 216"/>
        <xdr:cNvSpPr/>
      </xdr:nvSpPr>
      <xdr:spPr>
        <a:xfrm>
          <a:off x="2159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34670</xdr:rowOff>
    </xdr:from>
    <xdr:ext cx="762000" cy="259045"/>
    <xdr:sp macro="" textlink="">
      <xdr:nvSpPr>
        <xdr:cNvPr id="218" name="テキスト ボックス 217"/>
        <xdr:cNvSpPr txBox="1"/>
      </xdr:nvSpPr>
      <xdr:spPr>
        <a:xfrm>
          <a:off x="1828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9" name="楕円 218"/>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20" name="テキスト ボックス 219"/>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は類似団体平均を下回っているが、全国・沖縄平均を上回っている。前年度と比較しての増加要因は、各特別会計への繰出金が増となったためである。今後、税収を主な財源とする普通会計の負担額を減らしていくよう繰出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165100</xdr:rowOff>
    </xdr:to>
    <xdr:cxnSp macro="">
      <xdr:nvCxnSpPr>
        <xdr:cNvPr id="253" name="直線コネクタ 252"/>
        <xdr:cNvCxnSpPr/>
      </xdr:nvCxnSpPr>
      <xdr:spPr>
        <a:xfrm>
          <a:off x="15671800" y="975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1270</xdr:rowOff>
    </xdr:to>
    <xdr:cxnSp macro="">
      <xdr:nvCxnSpPr>
        <xdr:cNvPr id="256" name="直線コネクタ 255"/>
        <xdr:cNvCxnSpPr/>
      </xdr:nvCxnSpPr>
      <xdr:spPr>
        <a:xfrm flipV="1">
          <a:off x="14782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1270</xdr:rowOff>
    </xdr:to>
    <xdr:cxnSp macro="">
      <xdr:nvCxnSpPr>
        <xdr:cNvPr id="259" name="直線コネクタ 258"/>
        <xdr:cNvCxnSpPr/>
      </xdr:nvCxnSpPr>
      <xdr:spPr>
        <a:xfrm>
          <a:off x="13893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31750</xdr:rowOff>
    </xdr:to>
    <xdr:cxnSp macro="">
      <xdr:nvCxnSpPr>
        <xdr:cNvPr id="262" name="直線コネクタ 261"/>
        <xdr:cNvCxnSpPr/>
      </xdr:nvCxnSpPr>
      <xdr:spPr>
        <a:xfrm flipV="1">
          <a:off x="13004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5" name="テキスト ボックス 274"/>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6" name="楕円 275"/>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7" name="テキスト ボックス 276"/>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9" name="テキスト ボックス 278"/>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1" name="テキスト ボックス 280"/>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補助費等については、全国平均、沖縄県平均を大きく下回っている。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沖縄県振興特別推進交付金を活用した補助金もあるため、令和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年度以降さらに減少が見込まれる。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今後も引き続き適正な補助金交付を行っていく。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53848</xdr:rowOff>
    </xdr:to>
    <xdr:cxnSp macro="">
      <xdr:nvCxnSpPr>
        <xdr:cNvPr id="311" name="直線コネクタ 310"/>
        <xdr:cNvCxnSpPr/>
      </xdr:nvCxnSpPr>
      <xdr:spPr>
        <a:xfrm>
          <a:off x="15671800" y="58557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26416</xdr:rowOff>
    </xdr:from>
    <xdr:to>
      <xdr:col>78</xdr:col>
      <xdr:colOff>69850</xdr:colOff>
      <xdr:row>34</xdr:row>
      <xdr:rowOff>159004</xdr:rowOff>
    </xdr:to>
    <xdr:cxnSp macro="">
      <xdr:nvCxnSpPr>
        <xdr:cNvPr id="314" name="直線コネクタ 313"/>
        <xdr:cNvCxnSpPr/>
      </xdr:nvCxnSpPr>
      <xdr:spPr>
        <a:xfrm flipV="1">
          <a:off x="14782800" y="58557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159004</xdr:rowOff>
    </xdr:to>
    <xdr:cxnSp macro="">
      <xdr:nvCxnSpPr>
        <xdr:cNvPr id="317" name="直線コネクタ 316"/>
        <xdr:cNvCxnSpPr/>
      </xdr:nvCxnSpPr>
      <xdr:spPr>
        <a:xfrm>
          <a:off x="13893800" y="59334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104140</xdr:rowOff>
    </xdr:to>
    <xdr:cxnSp macro="">
      <xdr:nvCxnSpPr>
        <xdr:cNvPr id="320" name="直線コネクタ 319"/>
        <xdr:cNvCxnSpPr/>
      </xdr:nvCxnSpPr>
      <xdr:spPr>
        <a:xfrm>
          <a:off x="13004800" y="586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30" name="楕円 329"/>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83075</xdr:rowOff>
    </xdr:from>
    <xdr:ext cx="762000" cy="259045"/>
    <xdr:sp macro="" textlink="">
      <xdr:nvSpPr>
        <xdr:cNvPr id="331" name="補助費等該当値テキスト"/>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32" name="楕円 331"/>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33" name="テキスト ボックス 332"/>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4" name="楕円 333"/>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5" name="テキスト ボックス 334"/>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6" name="楕円 335"/>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7" name="テキスト ボックス 336"/>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8" name="楕円 337"/>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9" name="テキスト ボックス 338"/>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公債費については、過年度における事業の償還が終了したことや繰上償還を実施し続けていることにより、年々減少傾向にある。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しかし、新庁舎建設事業の着工や市営団地及び小学校建替等の大規模事業が控えているため、今後公債費は増加する見込みである。　今後、事業の優先順位を精査し、起債の抑制に努めていく。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104140</xdr:rowOff>
    </xdr:to>
    <xdr:cxnSp macro="">
      <xdr:nvCxnSpPr>
        <xdr:cNvPr id="371" name="直線コネクタ 370"/>
        <xdr:cNvCxnSpPr/>
      </xdr:nvCxnSpPr>
      <xdr:spPr>
        <a:xfrm flipV="1">
          <a:off x="3987800" y="12768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106045</xdr:rowOff>
    </xdr:to>
    <xdr:cxnSp macro="">
      <xdr:nvCxnSpPr>
        <xdr:cNvPr id="374" name="直線コネクタ 373"/>
        <xdr:cNvCxnSpPr/>
      </xdr:nvCxnSpPr>
      <xdr:spPr>
        <a:xfrm flipV="1">
          <a:off x="3098800" y="127914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106045</xdr:rowOff>
    </xdr:from>
    <xdr:to>
      <xdr:col>15</xdr:col>
      <xdr:colOff>98425</xdr:colOff>
      <xdr:row>74</xdr:row>
      <xdr:rowOff>107950</xdr:rowOff>
    </xdr:to>
    <xdr:cxnSp macro="">
      <xdr:nvCxnSpPr>
        <xdr:cNvPr id="377" name="直線コネクタ 376"/>
        <xdr:cNvCxnSpPr/>
      </xdr:nvCxnSpPr>
      <xdr:spPr>
        <a:xfrm flipV="1">
          <a:off x="2209800" y="12793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107950</xdr:rowOff>
    </xdr:from>
    <xdr:to>
      <xdr:col>11</xdr:col>
      <xdr:colOff>9525</xdr:colOff>
      <xdr:row>74</xdr:row>
      <xdr:rowOff>117475</xdr:rowOff>
    </xdr:to>
    <xdr:cxnSp macro="">
      <xdr:nvCxnSpPr>
        <xdr:cNvPr id="380" name="直線コネクタ 379"/>
        <xdr:cNvCxnSpPr/>
      </xdr:nvCxnSpPr>
      <xdr:spPr>
        <a:xfrm flipV="1">
          <a:off x="1320800" y="12795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90" name="楕円 389"/>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110507</xdr:rowOff>
    </xdr:from>
    <xdr:ext cx="762000" cy="259045"/>
    <xdr:sp macro="" textlink="">
      <xdr:nvSpPr>
        <xdr:cNvPr id="391" name="公債費該当値テキスト"/>
        <xdr:cNvSpPr txBox="1"/>
      </xdr:nvSpPr>
      <xdr:spPr>
        <a:xfrm>
          <a:off x="4914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2" name="楕円 391"/>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3" name="テキスト ボックス 392"/>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55245</xdr:rowOff>
    </xdr:from>
    <xdr:to>
      <xdr:col>15</xdr:col>
      <xdr:colOff>149225</xdr:colOff>
      <xdr:row>74</xdr:row>
      <xdr:rowOff>156845</xdr:rowOff>
    </xdr:to>
    <xdr:sp macro="" textlink="">
      <xdr:nvSpPr>
        <xdr:cNvPr id="394" name="楕円 393"/>
        <xdr:cNvSpPr/>
      </xdr:nvSpPr>
      <xdr:spPr>
        <a:xfrm>
          <a:off x="3048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167022</xdr:rowOff>
    </xdr:from>
    <xdr:ext cx="762000" cy="259045"/>
    <xdr:sp macro="" textlink="">
      <xdr:nvSpPr>
        <xdr:cNvPr id="395" name="テキスト ボックス 394"/>
        <xdr:cNvSpPr txBox="1"/>
      </xdr:nvSpPr>
      <xdr:spPr>
        <a:xfrm>
          <a:off x="2717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57150</xdr:rowOff>
    </xdr:from>
    <xdr:to>
      <xdr:col>11</xdr:col>
      <xdr:colOff>60325</xdr:colOff>
      <xdr:row>74</xdr:row>
      <xdr:rowOff>158750</xdr:rowOff>
    </xdr:to>
    <xdr:sp macro="" textlink="">
      <xdr:nvSpPr>
        <xdr:cNvPr id="396" name="楕円 395"/>
        <xdr:cNvSpPr/>
      </xdr:nvSpPr>
      <xdr:spPr>
        <a:xfrm>
          <a:off x="2159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168927</xdr:rowOff>
    </xdr:from>
    <xdr:ext cx="762000" cy="259045"/>
    <xdr:sp macro="" textlink="">
      <xdr:nvSpPr>
        <xdr:cNvPr id="397" name="テキスト ボックス 396"/>
        <xdr:cNvSpPr txBox="1"/>
      </xdr:nvSpPr>
      <xdr:spPr>
        <a:xfrm>
          <a:off x="1828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66675</xdr:rowOff>
    </xdr:from>
    <xdr:to>
      <xdr:col>6</xdr:col>
      <xdr:colOff>171450</xdr:colOff>
      <xdr:row>74</xdr:row>
      <xdr:rowOff>168275</xdr:rowOff>
    </xdr:to>
    <xdr:sp macro="" textlink="">
      <xdr:nvSpPr>
        <xdr:cNvPr id="398" name="楕円 397"/>
        <xdr:cNvSpPr/>
      </xdr:nvSpPr>
      <xdr:spPr>
        <a:xfrm>
          <a:off x="1270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7002</xdr:rowOff>
    </xdr:from>
    <xdr:ext cx="762000" cy="259045"/>
    <xdr:sp macro="" textlink="">
      <xdr:nvSpPr>
        <xdr:cNvPr id="399" name="テキスト ボックス 398"/>
        <xdr:cNvSpPr txBox="1"/>
      </xdr:nvSpPr>
      <xdr:spPr>
        <a:xfrm>
          <a:off x="939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交際費以外の経常収支比率は、全国・沖縄・類似団体平均値を下回っているが、前年度と比べて増となっている。増の要因としては、普通建設事業費の増と考えられる。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公共施設の老朽化が進んでいることから、今後も維持管理費の増が見込まれるが、優先順位をつけ内容を精査しながら事業を実施していく。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1270</xdr:rowOff>
    </xdr:to>
    <xdr:cxnSp macro="">
      <xdr:nvCxnSpPr>
        <xdr:cNvPr id="430" name="直線コネクタ 429"/>
        <xdr:cNvCxnSpPr/>
      </xdr:nvCxnSpPr>
      <xdr:spPr>
        <a:xfrm>
          <a:off x="15671800" y="131160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85852</xdr:rowOff>
    </xdr:to>
    <xdr:cxnSp macro="">
      <xdr:nvCxnSpPr>
        <xdr:cNvPr id="433" name="直線コネクタ 432"/>
        <xdr:cNvCxnSpPr/>
      </xdr:nvCxnSpPr>
      <xdr:spPr>
        <a:xfrm>
          <a:off x="14782800" y="129788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75</xdr:row>
      <xdr:rowOff>133858</xdr:rowOff>
    </xdr:to>
    <xdr:cxnSp macro="">
      <xdr:nvCxnSpPr>
        <xdr:cNvPr id="436" name="直線コネクタ 435"/>
        <xdr:cNvCxnSpPr/>
      </xdr:nvCxnSpPr>
      <xdr:spPr>
        <a:xfrm flipV="1">
          <a:off x="13893800" y="12978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133858</xdr:rowOff>
    </xdr:to>
    <xdr:cxnSp macro="">
      <xdr:nvCxnSpPr>
        <xdr:cNvPr id="439" name="直線コネクタ 438"/>
        <xdr:cNvCxnSpPr/>
      </xdr:nvCxnSpPr>
      <xdr:spPr>
        <a:xfrm>
          <a:off x="13004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9" name="楕円 448"/>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0"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1" name="楕円 450"/>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2" name="テキスト ボックス 451"/>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53" name="楕円 452"/>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54" name="テキスト ボックス 453"/>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5" name="楕円 454"/>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6" name="テキスト ボックス 455"/>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7" name="楕円 456"/>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8" name="テキスト ボックス 457"/>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10109</xdr:rowOff>
    </xdr:from>
    <xdr:to>
      <xdr:col>29</xdr:col>
      <xdr:colOff>127000</xdr:colOff>
      <xdr:row>18</xdr:row>
      <xdr:rowOff>22657</xdr:rowOff>
    </xdr:to>
    <xdr:cxnSp macro="">
      <xdr:nvCxnSpPr>
        <xdr:cNvPr id="50" name="直線コネクタ 49"/>
        <xdr:cNvCxnSpPr/>
      </xdr:nvCxnSpPr>
      <xdr:spPr bwMode="auto">
        <a:xfrm>
          <a:off x="5003800" y="3143834"/>
          <a:ext cx="647700" cy="1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10109</xdr:rowOff>
    </xdr:from>
    <xdr:to>
      <xdr:col>26</xdr:col>
      <xdr:colOff>50800</xdr:colOff>
      <xdr:row>18</xdr:row>
      <xdr:rowOff>10477</xdr:rowOff>
    </xdr:to>
    <xdr:cxnSp macro="">
      <xdr:nvCxnSpPr>
        <xdr:cNvPr id="53" name="直線コネクタ 52"/>
        <xdr:cNvCxnSpPr/>
      </xdr:nvCxnSpPr>
      <xdr:spPr bwMode="auto">
        <a:xfrm flipV="1">
          <a:off x="4305300" y="3143834"/>
          <a:ext cx="698500" cy="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168326</xdr:rowOff>
    </xdr:from>
    <xdr:to>
      <xdr:col>22</xdr:col>
      <xdr:colOff>114300</xdr:colOff>
      <xdr:row>18</xdr:row>
      <xdr:rowOff>10477</xdr:rowOff>
    </xdr:to>
    <xdr:cxnSp macro="">
      <xdr:nvCxnSpPr>
        <xdr:cNvPr id="56" name="直線コネクタ 55"/>
        <xdr:cNvCxnSpPr/>
      </xdr:nvCxnSpPr>
      <xdr:spPr bwMode="auto">
        <a:xfrm>
          <a:off x="3606800" y="3130601"/>
          <a:ext cx="698500" cy="1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168326</xdr:rowOff>
    </xdr:from>
    <xdr:to>
      <xdr:col>18</xdr:col>
      <xdr:colOff>177800</xdr:colOff>
      <xdr:row>18</xdr:row>
      <xdr:rowOff>38</xdr:rowOff>
    </xdr:to>
    <xdr:cxnSp macro="">
      <xdr:nvCxnSpPr>
        <xdr:cNvPr id="59" name="直線コネクタ 58"/>
        <xdr:cNvCxnSpPr/>
      </xdr:nvCxnSpPr>
      <xdr:spPr bwMode="auto">
        <a:xfrm flipV="1">
          <a:off x="2908300" y="3130601"/>
          <a:ext cx="6985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143307</xdr:rowOff>
    </xdr:from>
    <xdr:to>
      <xdr:col>29</xdr:col>
      <xdr:colOff>177800</xdr:colOff>
      <xdr:row>18</xdr:row>
      <xdr:rowOff>73457</xdr:rowOff>
    </xdr:to>
    <xdr:sp macro="" textlink="">
      <xdr:nvSpPr>
        <xdr:cNvPr id="69" name="楕円 68"/>
        <xdr:cNvSpPr/>
      </xdr:nvSpPr>
      <xdr:spPr bwMode="auto">
        <a:xfrm>
          <a:off x="5600700" y="310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115384</xdr:rowOff>
    </xdr:from>
    <xdr:ext cx="762000" cy="259045"/>
    <xdr:sp macro="" textlink="">
      <xdr:nvSpPr>
        <xdr:cNvPr id="70" name="人口1人当たり決算額の推移該当値テキスト130"/>
        <xdr:cNvSpPr txBox="1"/>
      </xdr:nvSpPr>
      <xdr:spPr>
        <a:xfrm>
          <a:off x="5740400" y="30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130759</xdr:rowOff>
    </xdr:from>
    <xdr:to>
      <xdr:col>26</xdr:col>
      <xdr:colOff>101600</xdr:colOff>
      <xdr:row>18</xdr:row>
      <xdr:rowOff>60909</xdr:rowOff>
    </xdr:to>
    <xdr:sp macro="" textlink="">
      <xdr:nvSpPr>
        <xdr:cNvPr id="71" name="楕円 70"/>
        <xdr:cNvSpPr/>
      </xdr:nvSpPr>
      <xdr:spPr bwMode="auto">
        <a:xfrm>
          <a:off x="4953000" y="3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45686</xdr:rowOff>
    </xdr:from>
    <xdr:ext cx="736600" cy="259045"/>
    <xdr:sp macro="" textlink="">
      <xdr:nvSpPr>
        <xdr:cNvPr id="72" name="テキスト ボックス 71"/>
        <xdr:cNvSpPr txBox="1"/>
      </xdr:nvSpPr>
      <xdr:spPr>
        <a:xfrm>
          <a:off x="4622800" y="3179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131127</xdr:rowOff>
    </xdr:from>
    <xdr:to>
      <xdr:col>22</xdr:col>
      <xdr:colOff>165100</xdr:colOff>
      <xdr:row>18</xdr:row>
      <xdr:rowOff>61277</xdr:rowOff>
    </xdr:to>
    <xdr:sp macro="" textlink="">
      <xdr:nvSpPr>
        <xdr:cNvPr id="73" name="楕円 72"/>
        <xdr:cNvSpPr/>
      </xdr:nvSpPr>
      <xdr:spPr bwMode="auto">
        <a:xfrm>
          <a:off x="4254500" y="30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46054</xdr:rowOff>
    </xdr:from>
    <xdr:ext cx="762000" cy="259045"/>
    <xdr:sp macro="" textlink="">
      <xdr:nvSpPr>
        <xdr:cNvPr id="74" name="テキスト ボックス 73"/>
        <xdr:cNvSpPr txBox="1"/>
      </xdr:nvSpPr>
      <xdr:spPr>
        <a:xfrm>
          <a:off x="3924300" y="31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117526</xdr:rowOff>
    </xdr:from>
    <xdr:to>
      <xdr:col>19</xdr:col>
      <xdr:colOff>38100</xdr:colOff>
      <xdr:row>18</xdr:row>
      <xdr:rowOff>47676</xdr:rowOff>
    </xdr:to>
    <xdr:sp macro="" textlink="">
      <xdr:nvSpPr>
        <xdr:cNvPr id="75" name="楕円 74"/>
        <xdr:cNvSpPr/>
      </xdr:nvSpPr>
      <xdr:spPr bwMode="auto">
        <a:xfrm>
          <a:off x="3556000" y="307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32453</xdr:rowOff>
    </xdr:from>
    <xdr:ext cx="762000" cy="259045"/>
    <xdr:sp macro="" textlink="">
      <xdr:nvSpPr>
        <xdr:cNvPr id="76" name="テキスト ボックス 75"/>
        <xdr:cNvSpPr txBox="1"/>
      </xdr:nvSpPr>
      <xdr:spPr>
        <a:xfrm>
          <a:off x="3225800" y="316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120688</xdr:rowOff>
    </xdr:from>
    <xdr:to>
      <xdr:col>15</xdr:col>
      <xdr:colOff>101600</xdr:colOff>
      <xdr:row>18</xdr:row>
      <xdr:rowOff>50838</xdr:rowOff>
    </xdr:to>
    <xdr:sp macro="" textlink="">
      <xdr:nvSpPr>
        <xdr:cNvPr id="77" name="楕円 76"/>
        <xdr:cNvSpPr/>
      </xdr:nvSpPr>
      <xdr:spPr bwMode="auto">
        <a:xfrm>
          <a:off x="2857500" y="308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35615</xdr:rowOff>
    </xdr:from>
    <xdr:ext cx="762000" cy="259045"/>
    <xdr:sp macro="" textlink="">
      <xdr:nvSpPr>
        <xdr:cNvPr id="78" name="テキスト ボックス 77"/>
        <xdr:cNvSpPr txBox="1"/>
      </xdr:nvSpPr>
      <xdr:spPr>
        <a:xfrm>
          <a:off x="2527300" y="316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16808</xdr:rowOff>
    </xdr:from>
    <xdr:to>
      <xdr:col>29</xdr:col>
      <xdr:colOff>127000</xdr:colOff>
      <xdr:row>38</xdr:row>
      <xdr:rowOff>20084</xdr:rowOff>
    </xdr:to>
    <xdr:cxnSp macro="">
      <xdr:nvCxnSpPr>
        <xdr:cNvPr id="112" name="直線コネクタ 111"/>
        <xdr:cNvCxnSpPr/>
      </xdr:nvCxnSpPr>
      <xdr:spPr bwMode="auto">
        <a:xfrm>
          <a:off x="5003800" y="7484408"/>
          <a:ext cx="647700" cy="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16808</xdr:rowOff>
    </xdr:from>
    <xdr:to>
      <xdr:col>26</xdr:col>
      <xdr:colOff>50800</xdr:colOff>
      <xdr:row>38</xdr:row>
      <xdr:rowOff>19726</xdr:rowOff>
    </xdr:to>
    <xdr:cxnSp macro="">
      <xdr:nvCxnSpPr>
        <xdr:cNvPr id="115" name="直線コネクタ 114"/>
        <xdr:cNvCxnSpPr/>
      </xdr:nvCxnSpPr>
      <xdr:spPr bwMode="auto">
        <a:xfrm flipV="1">
          <a:off x="4305300" y="7484408"/>
          <a:ext cx="698500" cy="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19726</xdr:rowOff>
    </xdr:from>
    <xdr:to>
      <xdr:col>22</xdr:col>
      <xdr:colOff>114300</xdr:colOff>
      <xdr:row>38</xdr:row>
      <xdr:rowOff>26926</xdr:rowOff>
    </xdr:to>
    <xdr:cxnSp macro="">
      <xdr:nvCxnSpPr>
        <xdr:cNvPr id="118" name="直線コネクタ 117"/>
        <xdr:cNvCxnSpPr/>
      </xdr:nvCxnSpPr>
      <xdr:spPr bwMode="auto">
        <a:xfrm flipV="1">
          <a:off x="3606800" y="7487326"/>
          <a:ext cx="698500" cy="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26926</xdr:rowOff>
    </xdr:from>
    <xdr:to>
      <xdr:col>18</xdr:col>
      <xdr:colOff>177800</xdr:colOff>
      <xdr:row>38</xdr:row>
      <xdr:rowOff>26957</xdr:rowOff>
    </xdr:to>
    <xdr:cxnSp macro="">
      <xdr:nvCxnSpPr>
        <xdr:cNvPr id="121" name="直線コネクタ 120"/>
        <xdr:cNvCxnSpPr/>
      </xdr:nvCxnSpPr>
      <xdr:spPr bwMode="auto">
        <a:xfrm flipV="1">
          <a:off x="2908300" y="7494526"/>
          <a:ext cx="698500" cy="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312184</xdr:rowOff>
    </xdr:from>
    <xdr:to>
      <xdr:col>29</xdr:col>
      <xdr:colOff>177800</xdr:colOff>
      <xdr:row>38</xdr:row>
      <xdr:rowOff>70884</xdr:rowOff>
    </xdr:to>
    <xdr:sp macro="" textlink="">
      <xdr:nvSpPr>
        <xdr:cNvPr id="131" name="楕円 130"/>
        <xdr:cNvSpPr/>
      </xdr:nvSpPr>
      <xdr:spPr bwMode="auto">
        <a:xfrm>
          <a:off x="5600700" y="743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308908</xdr:rowOff>
    </xdr:from>
    <xdr:to>
      <xdr:col>26</xdr:col>
      <xdr:colOff>101600</xdr:colOff>
      <xdr:row>38</xdr:row>
      <xdr:rowOff>67608</xdr:rowOff>
    </xdr:to>
    <xdr:sp macro="" textlink="">
      <xdr:nvSpPr>
        <xdr:cNvPr id="133" name="楕円 132"/>
        <xdr:cNvSpPr/>
      </xdr:nvSpPr>
      <xdr:spPr bwMode="auto">
        <a:xfrm>
          <a:off x="4953000" y="743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52385</xdr:rowOff>
    </xdr:from>
    <xdr:ext cx="736600" cy="259045"/>
    <xdr:sp macro="" textlink="">
      <xdr:nvSpPr>
        <xdr:cNvPr id="134" name="テキスト ボックス 133"/>
        <xdr:cNvSpPr txBox="1"/>
      </xdr:nvSpPr>
      <xdr:spPr>
        <a:xfrm>
          <a:off x="4622800" y="751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311826</xdr:rowOff>
    </xdr:from>
    <xdr:to>
      <xdr:col>22</xdr:col>
      <xdr:colOff>165100</xdr:colOff>
      <xdr:row>38</xdr:row>
      <xdr:rowOff>70526</xdr:rowOff>
    </xdr:to>
    <xdr:sp macro="" textlink="">
      <xdr:nvSpPr>
        <xdr:cNvPr id="135" name="楕円 134"/>
        <xdr:cNvSpPr/>
      </xdr:nvSpPr>
      <xdr:spPr bwMode="auto">
        <a:xfrm>
          <a:off x="4254500" y="7436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55303</xdr:rowOff>
    </xdr:from>
    <xdr:ext cx="762000" cy="259045"/>
    <xdr:sp macro="" textlink="">
      <xdr:nvSpPr>
        <xdr:cNvPr id="136" name="テキスト ボックス 135"/>
        <xdr:cNvSpPr txBox="1"/>
      </xdr:nvSpPr>
      <xdr:spPr>
        <a:xfrm>
          <a:off x="3924300" y="752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319026</xdr:rowOff>
    </xdr:from>
    <xdr:to>
      <xdr:col>19</xdr:col>
      <xdr:colOff>38100</xdr:colOff>
      <xdr:row>38</xdr:row>
      <xdr:rowOff>77726</xdr:rowOff>
    </xdr:to>
    <xdr:sp macro="" textlink="">
      <xdr:nvSpPr>
        <xdr:cNvPr id="137" name="楕円 136"/>
        <xdr:cNvSpPr/>
      </xdr:nvSpPr>
      <xdr:spPr bwMode="auto">
        <a:xfrm>
          <a:off x="3556000" y="744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62503</xdr:rowOff>
    </xdr:from>
    <xdr:ext cx="762000" cy="259045"/>
    <xdr:sp macro="" textlink="">
      <xdr:nvSpPr>
        <xdr:cNvPr id="138" name="テキスト ボックス 137"/>
        <xdr:cNvSpPr txBox="1"/>
      </xdr:nvSpPr>
      <xdr:spPr>
        <a:xfrm>
          <a:off x="3225800" y="753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319057</xdr:rowOff>
    </xdr:from>
    <xdr:to>
      <xdr:col>15</xdr:col>
      <xdr:colOff>101600</xdr:colOff>
      <xdr:row>38</xdr:row>
      <xdr:rowOff>77757</xdr:rowOff>
    </xdr:to>
    <xdr:sp macro="" textlink="">
      <xdr:nvSpPr>
        <xdr:cNvPr id="139" name="楕円 138"/>
        <xdr:cNvSpPr/>
      </xdr:nvSpPr>
      <xdr:spPr bwMode="auto">
        <a:xfrm>
          <a:off x="2857500" y="744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62534</xdr:rowOff>
    </xdr:from>
    <xdr:ext cx="762000" cy="259045"/>
    <xdr:sp macro="" textlink="">
      <xdr:nvSpPr>
        <xdr:cNvPr id="140" name="テキスト ボックス 139"/>
        <xdr:cNvSpPr txBox="1"/>
      </xdr:nvSpPr>
      <xdr:spPr>
        <a:xfrm>
          <a:off x="2527300" y="753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49,824
49,149
229.15
30,085,058
29,133,018
323,468
14,019,407
22,651,372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3901</xdr:rowOff>
    </xdr:from>
    <xdr:to>
      <xdr:col>24</xdr:col>
      <xdr:colOff>63500</xdr:colOff>
      <xdr:row>36</xdr:row>
      <xdr:rowOff>11499</xdr:rowOff>
    </xdr:to>
    <xdr:cxnSp macro="">
      <xdr:nvCxnSpPr>
        <xdr:cNvPr id="63" name="直線コネクタ 62"/>
        <xdr:cNvCxnSpPr/>
      </xdr:nvCxnSpPr>
      <xdr:spPr>
        <a:xfrm>
          <a:off x="3797300" y="6176101"/>
          <a:ext cx="8382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3901</xdr:rowOff>
    </xdr:from>
    <xdr:to>
      <xdr:col>19</xdr:col>
      <xdr:colOff>177800</xdr:colOff>
      <xdr:row>36</xdr:row>
      <xdr:rowOff>8048</xdr:rowOff>
    </xdr:to>
    <xdr:cxnSp macro="">
      <xdr:nvCxnSpPr>
        <xdr:cNvPr id="66" name="直線コネクタ 65"/>
        <xdr:cNvCxnSpPr/>
      </xdr:nvCxnSpPr>
      <xdr:spPr>
        <a:xfrm flipV="1">
          <a:off x="2908300" y="617610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157335</xdr:rowOff>
    </xdr:from>
    <xdr:to>
      <xdr:col>15</xdr:col>
      <xdr:colOff>50800</xdr:colOff>
      <xdr:row>36</xdr:row>
      <xdr:rowOff>8048</xdr:rowOff>
    </xdr:to>
    <xdr:cxnSp macro="">
      <xdr:nvCxnSpPr>
        <xdr:cNvPr id="69" name="直線コネクタ 68"/>
        <xdr:cNvCxnSpPr/>
      </xdr:nvCxnSpPr>
      <xdr:spPr>
        <a:xfrm>
          <a:off x="2019300" y="6158085"/>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157171</xdr:rowOff>
    </xdr:from>
    <xdr:to>
      <xdr:col>10</xdr:col>
      <xdr:colOff>114300</xdr:colOff>
      <xdr:row>35</xdr:row>
      <xdr:rowOff>157335</xdr:rowOff>
    </xdr:to>
    <xdr:cxnSp macro="">
      <xdr:nvCxnSpPr>
        <xdr:cNvPr id="72" name="直線コネクタ 71"/>
        <xdr:cNvCxnSpPr/>
      </xdr:nvCxnSpPr>
      <xdr:spPr>
        <a:xfrm>
          <a:off x="1130300" y="6157921"/>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132149</xdr:rowOff>
    </xdr:from>
    <xdr:to>
      <xdr:col>24</xdr:col>
      <xdr:colOff>114300</xdr:colOff>
      <xdr:row>36</xdr:row>
      <xdr:rowOff>62299</xdr:rowOff>
    </xdr:to>
    <xdr:sp macro="" textlink="">
      <xdr:nvSpPr>
        <xdr:cNvPr id="82" name="楕円 81"/>
        <xdr:cNvSpPr/>
      </xdr:nvSpPr>
      <xdr:spPr>
        <a:xfrm>
          <a:off x="4584700" y="6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110576</xdr:rowOff>
    </xdr:from>
    <xdr:ext cx="534377" cy="259045"/>
    <xdr:sp macro="" textlink="">
      <xdr:nvSpPr>
        <xdr:cNvPr id="83" name="人件費該当値テキスト"/>
        <xdr:cNvSpPr txBox="1"/>
      </xdr:nvSpPr>
      <xdr:spPr>
        <a:xfrm>
          <a:off x="4686300" y="61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124551</xdr:rowOff>
    </xdr:from>
    <xdr:to>
      <xdr:col>20</xdr:col>
      <xdr:colOff>38100</xdr:colOff>
      <xdr:row>36</xdr:row>
      <xdr:rowOff>54701</xdr:rowOff>
    </xdr:to>
    <xdr:sp macro="" textlink="">
      <xdr:nvSpPr>
        <xdr:cNvPr id="84" name="楕円 83"/>
        <xdr:cNvSpPr/>
      </xdr:nvSpPr>
      <xdr:spPr>
        <a:xfrm>
          <a:off x="3746500" y="61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45828</xdr:rowOff>
    </xdr:from>
    <xdr:ext cx="534377" cy="259045"/>
    <xdr:sp macro="" textlink="">
      <xdr:nvSpPr>
        <xdr:cNvPr id="85" name="テキスト ボックス 84"/>
        <xdr:cNvSpPr txBox="1"/>
      </xdr:nvSpPr>
      <xdr:spPr>
        <a:xfrm>
          <a:off x="3530111" y="62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128698</xdr:rowOff>
    </xdr:from>
    <xdr:to>
      <xdr:col>15</xdr:col>
      <xdr:colOff>101600</xdr:colOff>
      <xdr:row>36</xdr:row>
      <xdr:rowOff>58848</xdr:rowOff>
    </xdr:to>
    <xdr:sp macro="" textlink="">
      <xdr:nvSpPr>
        <xdr:cNvPr id="86" name="楕円 85"/>
        <xdr:cNvSpPr/>
      </xdr:nvSpPr>
      <xdr:spPr>
        <a:xfrm>
          <a:off x="2857500" y="61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49975</xdr:rowOff>
    </xdr:from>
    <xdr:ext cx="534377" cy="259045"/>
    <xdr:sp macro="" textlink="">
      <xdr:nvSpPr>
        <xdr:cNvPr id="87" name="テキスト ボックス 86"/>
        <xdr:cNvSpPr txBox="1"/>
      </xdr:nvSpPr>
      <xdr:spPr>
        <a:xfrm>
          <a:off x="2641111" y="622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106535</xdr:rowOff>
    </xdr:from>
    <xdr:to>
      <xdr:col>10</xdr:col>
      <xdr:colOff>165100</xdr:colOff>
      <xdr:row>36</xdr:row>
      <xdr:rowOff>36685</xdr:rowOff>
    </xdr:to>
    <xdr:sp macro="" textlink="">
      <xdr:nvSpPr>
        <xdr:cNvPr id="88" name="楕円 87"/>
        <xdr:cNvSpPr/>
      </xdr:nvSpPr>
      <xdr:spPr>
        <a:xfrm>
          <a:off x="1968500" y="610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27812</xdr:rowOff>
    </xdr:from>
    <xdr:ext cx="534377" cy="259045"/>
    <xdr:sp macro="" textlink="">
      <xdr:nvSpPr>
        <xdr:cNvPr id="89" name="テキスト ボックス 88"/>
        <xdr:cNvSpPr txBox="1"/>
      </xdr:nvSpPr>
      <xdr:spPr>
        <a:xfrm>
          <a:off x="1752111" y="62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106371</xdr:rowOff>
    </xdr:from>
    <xdr:to>
      <xdr:col>6</xdr:col>
      <xdr:colOff>38100</xdr:colOff>
      <xdr:row>36</xdr:row>
      <xdr:rowOff>36521</xdr:rowOff>
    </xdr:to>
    <xdr:sp macro="" textlink="">
      <xdr:nvSpPr>
        <xdr:cNvPr id="90" name="楕円 89"/>
        <xdr:cNvSpPr/>
      </xdr:nvSpPr>
      <xdr:spPr>
        <a:xfrm>
          <a:off x="1079500" y="61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27648</xdr:rowOff>
    </xdr:from>
    <xdr:ext cx="534377" cy="259045"/>
    <xdr:sp macro="" textlink="">
      <xdr:nvSpPr>
        <xdr:cNvPr id="91" name="テキスト ボックス 90"/>
        <xdr:cNvSpPr txBox="1"/>
      </xdr:nvSpPr>
      <xdr:spPr>
        <a:xfrm>
          <a:off x="863111" y="61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160260</xdr:rowOff>
    </xdr:from>
    <xdr:to>
      <xdr:col>24</xdr:col>
      <xdr:colOff>63500</xdr:colOff>
      <xdr:row>57</xdr:row>
      <xdr:rowOff>39825</xdr:rowOff>
    </xdr:to>
    <xdr:cxnSp macro="">
      <xdr:nvCxnSpPr>
        <xdr:cNvPr id="118" name="直線コネクタ 117"/>
        <xdr:cNvCxnSpPr/>
      </xdr:nvCxnSpPr>
      <xdr:spPr>
        <a:xfrm flipV="1">
          <a:off x="3797300" y="9761460"/>
          <a:ext cx="8382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38243</xdr:rowOff>
    </xdr:from>
    <xdr:to>
      <xdr:col>19</xdr:col>
      <xdr:colOff>177800</xdr:colOff>
      <xdr:row>57</xdr:row>
      <xdr:rowOff>39825</xdr:rowOff>
    </xdr:to>
    <xdr:cxnSp macro="">
      <xdr:nvCxnSpPr>
        <xdr:cNvPr id="121" name="直線コネクタ 120"/>
        <xdr:cNvCxnSpPr/>
      </xdr:nvCxnSpPr>
      <xdr:spPr>
        <a:xfrm>
          <a:off x="2908300" y="9810893"/>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38243</xdr:rowOff>
    </xdr:from>
    <xdr:to>
      <xdr:col>15</xdr:col>
      <xdr:colOff>50800</xdr:colOff>
      <xdr:row>57</xdr:row>
      <xdr:rowOff>64481</xdr:rowOff>
    </xdr:to>
    <xdr:cxnSp macro="">
      <xdr:nvCxnSpPr>
        <xdr:cNvPr id="124" name="直線コネクタ 123"/>
        <xdr:cNvCxnSpPr/>
      </xdr:nvCxnSpPr>
      <xdr:spPr>
        <a:xfrm flipV="1">
          <a:off x="2019300" y="9810893"/>
          <a:ext cx="8890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64481</xdr:rowOff>
    </xdr:from>
    <xdr:to>
      <xdr:col>10</xdr:col>
      <xdr:colOff>114300</xdr:colOff>
      <xdr:row>57</xdr:row>
      <xdr:rowOff>82582</xdr:rowOff>
    </xdr:to>
    <xdr:cxnSp macro="">
      <xdr:nvCxnSpPr>
        <xdr:cNvPr id="127" name="直線コネクタ 126"/>
        <xdr:cNvCxnSpPr/>
      </xdr:nvCxnSpPr>
      <xdr:spPr>
        <a:xfrm flipV="1">
          <a:off x="1130300" y="9837131"/>
          <a:ext cx="889000" cy="1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109460</xdr:rowOff>
    </xdr:from>
    <xdr:to>
      <xdr:col>24</xdr:col>
      <xdr:colOff>114300</xdr:colOff>
      <xdr:row>57</xdr:row>
      <xdr:rowOff>39610</xdr:rowOff>
    </xdr:to>
    <xdr:sp macro="" textlink="">
      <xdr:nvSpPr>
        <xdr:cNvPr id="137" name="楕円 136"/>
        <xdr:cNvSpPr/>
      </xdr:nvSpPr>
      <xdr:spPr>
        <a:xfrm>
          <a:off x="4584700" y="9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87887</xdr:rowOff>
    </xdr:from>
    <xdr:ext cx="534377" cy="259045"/>
    <xdr:sp macro="" textlink="">
      <xdr:nvSpPr>
        <xdr:cNvPr id="138" name="物件費該当値テキスト"/>
        <xdr:cNvSpPr txBox="1"/>
      </xdr:nvSpPr>
      <xdr:spPr>
        <a:xfrm>
          <a:off x="4686300" y="96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160475</xdr:rowOff>
    </xdr:from>
    <xdr:to>
      <xdr:col>20</xdr:col>
      <xdr:colOff>38100</xdr:colOff>
      <xdr:row>57</xdr:row>
      <xdr:rowOff>90625</xdr:rowOff>
    </xdr:to>
    <xdr:sp macro="" textlink="">
      <xdr:nvSpPr>
        <xdr:cNvPr id="139" name="楕円 138"/>
        <xdr:cNvSpPr/>
      </xdr:nvSpPr>
      <xdr:spPr>
        <a:xfrm>
          <a:off x="3746500" y="97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81752</xdr:rowOff>
    </xdr:from>
    <xdr:ext cx="534377" cy="259045"/>
    <xdr:sp macro="" textlink="">
      <xdr:nvSpPr>
        <xdr:cNvPr id="140" name="テキスト ボックス 139"/>
        <xdr:cNvSpPr txBox="1"/>
      </xdr:nvSpPr>
      <xdr:spPr>
        <a:xfrm>
          <a:off x="3530111" y="985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158893</xdr:rowOff>
    </xdr:from>
    <xdr:to>
      <xdr:col>15</xdr:col>
      <xdr:colOff>101600</xdr:colOff>
      <xdr:row>57</xdr:row>
      <xdr:rowOff>89043</xdr:rowOff>
    </xdr:to>
    <xdr:sp macro="" textlink="">
      <xdr:nvSpPr>
        <xdr:cNvPr id="141" name="楕円 140"/>
        <xdr:cNvSpPr/>
      </xdr:nvSpPr>
      <xdr:spPr>
        <a:xfrm>
          <a:off x="2857500" y="97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80170</xdr:rowOff>
    </xdr:from>
    <xdr:ext cx="534377" cy="259045"/>
    <xdr:sp macro="" textlink="">
      <xdr:nvSpPr>
        <xdr:cNvPr id="142" name="テキスト ボックス 141"/>
        <xdr:cNvSpPr txBox="1"/>
      </xdr:nvSpPr>
      <xdr:spPr>
        <a:xfrm>
          <a:off x="2641111" y="98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13681</xdr:rowOff>
    </xdr:from>
    <xdr:to>
      <xdr:col>10</xdr:col>
      <xdr:colOff>165100</xdr:colOff>
      <xdr:row>57</xdr:row>
      <xdr:rowOff>115281</xdr:rowOff>
    </xdr:to>
    <xdr:sp macro="" textlink="">
      <xdr:nvSpPr>
        <xdr:cNvPr id="143" name="楕円 142"/>
        <xdr:cNvSpPr/>
      </xdr:nvSpPr>
      <xdr:spPr>
        <a:xfrm>
          <a:off x="1968500" y="978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106408</xdr:rowOff>
    </xdr:from>
    <xdr:ext cx="534377" cy="259045"/>
    <xdr:sp macro="" textlink="">
      <xdr:nvSpPr>
        <xdr:cNvPr id="144" name="テキスト ボックス 143"/>
        <xdr:cNvSpPr txBox="1"/>
      </xdr:nvSpPr>
      <xdr:spPr>
        <a:xfrm>
          <a:off x="1752111" y="987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31782</xdr:rowOff>
    </xdr:from>
    <xdr:to>
      <xdr:col>6</xdr:col>
      <xdr:colOff>38100</xdr:colOff>
      <xdr:row>57</xdr:row>
      <xdr:rowOff>133382</xdr:rowOff>
    </xdr:to>
    <xdr:sp macro="" textlink="">
      <xdr:nvSpPr>
        <xdr:cNvPr id="145" name="楕円 144"/>
        <xdr:cNvSpPr/>
      </xdr:nvSpPr>
      <xdr:spPr>
        <a:xfrm>
          <a:off x="1079500" y="98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124509</xdr:rowOff>
    </xdr:from>
    <xdr:ext cx="534377" cy="259045"/>
    <xdr:sp macro="" textlink="">
      <xdr:nvSpPr>
        <xdr:cNvPr id="146" name="テキスト ボックス 145"/>
        <xdr:cNvSpPr txBox="1"/>
      </xdr:nvSpPr>
      <xdr:spPr>
        <a:xfrm>
          <a:off x="863111" y="98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153645</xdr:rowOff>
    </xdr:from>
    <xdr:to>
      <xdr:col>24</xdr:col>
      <xdr:colOff>63500</xdr:colOff>
      <xdr:row>75</xdr:row>
      <xdr:rowOff>155360</xdr:rowOff>
    </xdr:to>
    <xdr:cxnSp macro="">
      <xdr:nvCxnSpPr>
        <xdr:cNvPr id="173" name="直線コネクタ 172"/>
        <xdr:cNvCxnSpPr/>
      </xdr:nvCxnSpPr>
      <xdr:spPr>
        <a:xfrm flipV="1">
          <a:off x="3797300" y="1301239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155360</xdr:rowOff>
    </xdr:from>
    <xdr:to>
      <xdr:col>19</xdr:col>
      <xdr:colOff>177800</xdr:colOff>
      <xdr:row>76</xdr:row>
      <xdr:rowOff>8826</xdr:rowOff>
    </xdr:to>
    <xdr:cxnSp macro="">
      <xdr:nvCxnSpPr>
        <xdr:cNvPr id="176" name="直線コネクタ 175"/>
        <xdr:cNvCxnSpPr/>
      </xdr:nvCxnSpPr>
      <xdr:spPr>
        <a:xfrm flipV="1">
          <a:off x="2908300" y="13014110"/>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8826</xdr:rowOff>
    </xdr:from>
    <xdr:to>
      <xdr:col>15</xdr:col>
      <xdr:colOff>50800</xdr:colOff>
      <xdr:row>76</xdr:row>
      <xdr:rowOff>23388</xdr:rowOff>
    </xdr:to>
    <xdr:cxnSp macro="">
      <xdr:nvCxnSpPr>
        <xdr:cNvPr id="179" name="直線コネクタ 178"/>
        <xdr:cNvCxnSpPr/>
      </xdr:nvCxnSpPr>
      <xdr:spPr>
        <a:xfrm flipV="1">
          <a:off x="2019300" y="13039026"/>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167773</xdr:rowOff>
    </xdr:from>
    <xdr:to>
      <xdr:col>10</xdr:col>
      <xdr:colOff>114300</xdr:colOff>
      <xdr:row>76</xdr:row>
      <xdr:rowOff>23388</xdr:rowOff>
    </xdr:to>
    <xdr:cxnSp macro="">
      <xdr:nvCxnSpPr>
        <xdr:cNvPr id="182" name="直線コネクタ 181"/>
        <xdr:cNvCxnSpPr/>
      </xdr:nvCxnSpPr>
      <xdr:spPr>
        <a:xfrm>
          <a:off x="1130300" y="13026523"/>
          <a:ext cx="889000" cy="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102845</xdr:rowOff>
    </xdr:from>
    <xdr:to>
      <xdr:col>24</xdr:col>
      <xdr:colOff>114300</xdr:colOff>
      <xdr:row>76</xdr:row>
      <xdr:rowOff>32995</xdr:rowOff>
    </xdr:to>
    <xdr:sp macro="" textlink="">
      <xdr:nvSpPr>
        <xdr:cNvPr id="192" name="楕円 191"/>
        <xdr:cNvSpPr/>
      </xdr:nvSpPr>
      <xdr:spPr>
        <a:xfrm>
          <a:off x="45847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125722</xdr:rowOff>
    </xdr:from>
    <xdr:ext cx="534377" cy="259045"/>
    <xdr:sp macro="" textlink="">
      <xdr:nvSpPr>
        <xdr:cNvPr id="193" name="維持補修費該当値テキスト"/>
        <xdr:cNvSpPr txBox="1"/>
      </xdr:nvSpPr>
      <xdr:spPr>
        <a:xfrm>
          <a:off x="4686300" y="128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104559</xdr:rowOff>
    </xdr:from>
    <xdr:to>
      <xdr:col>20</xdr:col>
      <xdr:colOff>38100</xdr:colOff>
      <xdr:row>76</xdr:row>
      <xdr:rowOff>34708</xdr:rowOff>
    </xdr:to>
    <xdr:sp macro="" textlink="">
      <xdr:nvSpPr>
        <xdr:cNvPr id="194" name="楕円 193"/>
        <xdr:cNvSpPr/>
      </xdr:nvSpPr>
      <xdr:spPr>
        <a:xfrm>
          <a:off x="3746500" y="12963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51236</xdr:rowOff>
    </xdr:from>
    <xdr:ext cx="534377" cy="259045"/>
    <xdr:sp macro="" textlink="">
      <xdr:nvSpPr>
        <xdr:cNvPr id="195" name="テキスト ボックス 194"/>
        <xdr:cNvSpPr txBox="1"/>
      </xdr:nvSpPr>
      <xdr:spPr>
        <a:xfrm>
          <a:off x="3530111" y="127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129477</xdr:rowOff>
    </xdr:from>
    <xdr:to>
      <xdr:col>15</xdr:col>
      <xdr:colOff>101600</xdr:colOff>
      <xdr:row>76</xdr:row>
      <xdr:rowOff>59627</xdr:rowOff>
    </xdr:to>
    <xdr:sp macro="" textlink="">
      <xdr:nvSpPr>
        <xdr:cNvPr id="196" name="楕円 195"/>
        <xdr:cNvSpPr/>
      </xdr:nvSpPr>
      <xdr:spPr>
        <a:xfrm>
          <a:off x="2857500" y="12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76154</xdr:rowOff>
    </xdr:from>
    <xdr:ext cx="534377" cy="259045"/>
    <xdr:sp macro="" textlink="">
      <xdr:nvSpPr>
        <xdr:cNvPr id="197" name="テキスト ボックス 196"/>
        <xdr:cNvSpPr txBox="1"/>
      </xdr:nvSpPr>
      <xdr:spPr>
        <a:xfrm>
          <a:off x="2641111" y="127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144038</xdr:rowOff>
    </xdr:from>
    <xdr:to>
      <xdr:col>10</xdr:col>
      <xdr:colOff>165100</xdr:colOff>
      <xdr:row>76</xdr:row>
      <xdr:rowOff>74188</xdr:rowOff>
    </xdr:to>
    <xdr:sp macro="" textlink="">
      <xdr:nvSpPr>
        <xdr:cNvPr id="198" name="楕円 197"/>
        <xdr:cNvSpPr/>
      </xdr:nvSpPr>
      <xdr:spPr>
        <a:xfrm>
          <a:off x="1968500" y="130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90715</xdr:rowOff>
    </xdr:from>
    <xdr:ext cx="534377" cy="259045"/>
    <xdr:sp macro="" textlink="">
      <xdr:nvSpPr>
        <xdr:cNvPr id="199" name="テキスト ボックス 198"/>
        <xdr:cNvSpPr txBox="1"/>
      </xdr:nvSpPr>
      <xdr:spPr>
        <a:xfrm>
          <a:off x="1752111" y="1277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116972</xdr:rowOff>
    </xdr:from>
    <xdr:to>
      <xdr:col>6</xdr:col>
      <xdr:colOff>38100</xdr:colOff>
      <xdr:row>76</xdr:row>
      <xdr:rowOff>47123</xdr:rowOff>
    </xdr:to>
    <xdr:sp macro="" textlink="">
      <xdr:nvSpPr>
        <xdr:cNvPr id="200" name="楕円 199"/>
        <xdr:cNvSpPr/>
      </xdr:nvSpPr>
      <xdr:spPr>
        <a:xfrm>
          <a:off x="1079500" y="12975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63649</xdr:rowOff>
    </xdr:from>
    <xdr:ext cx="534377" cy="259045"/>
    <xdr:sp macro="" textlink="">
      <xdr:nvSpPr>
        <xdr:cNvPr id="201" name="テキスト ボックス 200"/>
        <xdr:cNvSpPr txBox="1"/>
      </xdr:nvSpPr>
      <xdr:spPr>
        <a:xfrm>
          <a:off x="863111" y="127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107874</xdr:rowOff>
    </xdr:from>
    <xdr:to>
      <xdr:col>24</xdr:col>
      <xdr:colOff>63500</xdr:colOff>
      <xdr:row>92</xdr:row>
      <xdr:rowOff>15977</xdr:rowOff>
    </xdr:to>
    <xdr:cxnSp macro="">
      <xdr:nvCxnSpPr>
        <xdr:cNvPr id="231" name="直線コネクタ 230"/>
        <xdr:cNvCxnSpPr/>
      </xdr:nvCxnSpPr>
      <xdr:spPr>
        <a:xfrm flipV="1">
          <a:off x="3797300" y="15709824"/>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15977</xdr:rowOff>
    </xdr:from>
    <xdr:to>
      <xdr:col>19</xdr:col>
      <xdr:colOff>177800</xdr:colOff>
      <xdr:row>93</xdr:row>
      <xdr:rowOff>20028</xdr:rowOff>
    </xdr:to>
    <xdr:cxnSp macro="">
      <xdr:nvCxnSpPr>
        <xdr:cNvPr id="234" name="直線コネクタ 233"/>
        <xdr:cNvCxnSpPr/>
      </xdr:nvCxnSpPr>
      <xdr:spPr>
        <a:xfrm flipV="1">
          <a:off x="2908300" y="15789377"/>
          <a:ext cx="889000" cy="17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20028</xdr:rowOff>
    </xdr:from>
    <xdr:to>
      <xdr:col>15</xdr:col>
      <xdr:colOff>50800</xdr:colOff>
      <xdr:row>93</xdr:row>
      <xdr:rowOff>80759</xdr:rowOff>
    </xdr:to>
    <xdr:cxnSp macro="">
      <xdr:nvCxnSpPr>
        <xdr:cNvPr id="237" name="直線コネクタ 236"/>
        <xdr:cNvCxnSpPr/>
      </xdr:nvCxnSpPr>
      <xdr:spPr>
        <a:xfrm flipV="1">
          <a:off x="2019300" y="15964878"/>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80759</xdr:rowOff>
    </xdr:from>
    <xdr:to>
      <xdr:col>10</xdr:col>
      <xdr:colOff>114300</xdr:colOff>
      <xdr:row>93</xdr:row>
      <xdr:rowOff>153772</xdr:rowOff>
    </xdr:to>
    <xdr:cxnSp macro="">
      <xdr:nvCxnSpPr>
        <xdr:cNvPr id="240" name="直線コネクタ 239"/>
        <xdr:cNvCxnSpPr/>
      </xdr:nvCxnSpPr>
      <xdr:spPr>
        <a:xfrm flipV="1">
          <a:off x="1130300" y="16025609"/>
          <a:ext cx="889000" cy="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57074</xdr:rowOff>
    </xdr:from>
    <xdr:to>
      <xdr:col>24</xdr:col>
      <xdr:colOff>114300</xdr:colOff>
      <xdr:row>91</xdr:row>
      <xdr:rowOff>158674</xdr:rowOff>
    </xdr:to>
    <xdr:sp macro="" textlink="">
      <xdr:nvSpPr>
        <xdr:cNvPr id="250" name="楕円 249"/>
        <xdr:cNvSpPr/>
      </xdr:nvSpPr>
      <xdr:spPr>
        <a:xfrm>
          <a:off x="4584700" y="156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79951</xdr:rowOff>
    </xdr:from>
    <xdr:ext cx="599010" cy="259045"/>
    <xdr:sp macro="" textlink="">
      <xdr:nvSpPr>
        <xdr:cNvPr id="251" name="扶助費該当値テキスト"/>
        <xdr:cNvSpPr txBox="1"/>
      </xdr:nvSpPr>
      <xdr:spPr>
        <a:xfrm>
          <a:off x="4686300" y="1551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136627</xdr:rowOff>
    </xdr:from>
    <xdr:to>
      <xdr:col>20</xdr:col>
      <xdr:colOff>38100</xdr:colOff>
      <xdr:row>92</xdr:row>
      <xdr:rowOff>66777</xdr:rowOff>
    </xdr:to>
    <xdr:sp macro="" textlink="">
      <xdr:nvSpPr>
        <xdr:cNvPr id="252" name="楕円 251"/>
        <xdr:cNvSpPr/>
      </xdr:nvSpPr>
      <xdr:spPr>
        <a:xfrm>
          <a:off x="3746500" y="157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83304</xdr:rowOff>
    </xdr:from>
    <xdr:ext cx="599010" cy="259045"/>
    <xdr:sp macro="" textlink="">
      <xdr:nvSpPr>
        <xdr:cNvPr id="253" name="テキスト ボックス 252"/>
        <xdr:cNvSpPr txBox="1"/>
      </xdr:nvSpPr>
      <xdr:spPr>
        <a:xfrm>
          <a:off x="3497795" y="1551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140678</xdr:rowOff>
    </xdr:from>
    <xdr:to>
      <xdr:col>15</xdr:col>
      <xdr:colOff>101600</xdr:colOff>
      <xdr:row>93</xdr:row>
      <xdr:rowOff>70828</xdr:rowOff>
    </xdr:to>
    <xdr:sp macro="" textlink="">
      <xdr:nvSpPr>
        <xdr:cNvPr id="254" name="楕円 253"/>
        <xdr:cNvSpPr/>
      </xdr:nvSpPr>
      <xdr:spPr>
        <a:xfrm>
          <a:off x="2857500" y="159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87355</xdr:rowOff>
    </xdr:from>
    <xdr:ext cx="599010" cy="259045"/>
    <xdr:sp macro="" textlink="">
      <xdr:nvSpPr>
        <xdr:cNvPr id="255" name="テキスト ボックス 254"/>
        <xdr:cNvSpPr txBox="1"/>
      </xdr:nvSpPr>
      <xdr:spPr>
        <a:xfrm>
          <a:off x="2608795" y="1568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29959</xdr:rowOff>
    </xdr:from>
    <xdr:to>
      <xdr:col>10</xdr:col>
      <xdr:colOff>165100</xdr:colOff>
      <xdr:row>93</xdr:row>
      <xdr:rowOff>131559</xdr:rowOff>
    </xdr:to>
    <xdr:sp macro="" textlink="">
      <xdr:nvSpPr>
        <xdr:cNvPr id="256" name="楕円 255"/>
        <xdr:cNvSpPr/>
      </xdr:nvSpPr>
      <xdr:spPr>
        <a:xfrm>
          <a:off x="1968500" y="159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148086</xdr:rowOff>
    </xdr:from>
    <xdr:ext cx="599010" cy="259045"/>
    <xdr:sp macro="" textlink="">
      <xdr:nvSpPr>
        <xdr:cNvPr id="257" name="テキスト ボックス 256"/>
        <xdr:cNvSpPr txBox="1"/>
      </xdr:nvSpPr>
      <xdr:spPr>
        <a:xfrm>
          <a:off x="1719795" y="157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102972</xdr:rowOff>
    </xdr:from>
    <xdr:to>
      <xdr:col>6</xdr:col>
      <xdr:colOff>38100</xdr:colOff>
      <xdr:row>94</xdr:row>
      <xdr:rowOff>33122</xdr:rowOff>
    </xdr:to>
    <xdr:sp macro="" textlink="">
      <xdr:nvSpPr>
        <xdr:cNvPr id="258" name="楕円 257"/>
        <xdr:cNvSpPr/>
      </xdr:nvSpPr>
      <xdr:spPr>
        <a:xfrm>
          <a:off x="1079500" y="160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49649</xdr:rowOff>
    </xdr:from>
    <xdr:ext cx="599010" cy="259045"/>
    <xdr:sp macro="" textlink="">
      <xdr:nvSpPr>
        <xdr:cNvPr id="259" name="テキスト ボックス 258"/>
        <xdr:cNvSpPr txBox="1"/>
      </xdr:nvSpPr>
      <xdr:spPr>
        <a:xfrm>
          <a:off x="830795" y="1582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137917</xdr:rowOff>
    </xdr:from>
    <xdr:to>
      <xdr:col>55</xdr:col>
      <xdr:colOff>0</xdr:colOff>
      <xdr:row>37</xdr:row>
      <xdr:rowOff>32395</xdr:rowOff>
    </xdr:to>
    <xdr:cxnSp macro="">
      <xdr:nvCxnSpPr>
        <xdr:cNvPr id="284" name="直線コネクタ 283"/>
        <xdr:cNvCxnSpPr/>
      </xdr:nvCxnSpPr>
      <xdr:spPr>
        <a:xfrm flipV="1">
          <a:off x="9639300" y="6310117"/>
          <a:ext cx="838200" cy="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167567</xdr:rowOff>
    </xdr:from>
    <xdr:to>
      <xdr:col>50</xdr:col>
      <xdr:colOff>114300</xdr:colOff>
      <xdr:row>37</xdr:row>
      <xdr:rowOff>32395</xdr:rowOff>
    </xdr:to>
    <xdr:cxnSp macro="">
      <xdr:nvCxnSpPr>
        <xdr:cNvPr id="287" name="直線コネクタ 286"/>
        <xdr:cNvCxnSpPr/>
      </xdr:nvCxnSpPr>
      <xdr:spPr>
        <a:xfrm>
          <a:off x="8750300" y="6339767"/>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167567</xdr:rowOff>
    </xdr:from>
    <xdr:to>
      <xdr:col>45</xdr:col>
      <xdr:colOff>177800</xdr:colOff>
      <xdr:row>37</xdr:row>
      <xdr:rowOff>16445</xdr:rowOff>
    </xdr:to>
    <xdr:cxnSp macro="">
      <xdr:nvCxnSpPr>
        <xdr:cNvPr id="290" name="直線コネクタ 289"/>
        <xdr:cNvCxnSpPr/>
      </xdr:nvCxnSpPr>
      <xdr:spPr>
        <a:xfrm flipV="1">
          <a:off x="7861300" y="6339767"/>
          <a:ext cx="889000" cy="2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16445</xdr:rowOff>
    </xdr:from>
    <xdr:to>
      <xdr:col>41</xdr:col>
      <xdr:colOff>50800</xdr:colOff>
      <xdr:row>37</xdr:row>
      <xdr:rowOff>37573</xdr:rowOff>
    </xdr:to>
    <xdr:cxnSp macro="">
      <xdr:nvCxnSpPr>
        <xdr:cNvPr id="293" name="直線コネクタ 292"/>
        <xdr:cNvCxnSpPr/>
      </xdr:nvCxnSpPr>
      <xdr:spPr>
        <a:xfrm flipV="1">
          <a:off x="6972300" y="6360095"/>
          <a:ext cx="889000" cy="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87117</xdr:rowOff>
    </xdr:from>
    <xdr:to>
      <xdr:col>55</xdr:col>
      <xdr:colOff>50800</xdr:colOff>
      <xdr:row>37</xdr:row>
      <xdr:rowOff>17267</xdr:rowOff>
    </xdr:to>
    <xdr:sp macro="" textlink="">
      <xdr:nvSpPr>
        <xdr:cNvPr id="303" name="楕円 302"/>
        <xdr:cNvSpPr/>
      </xdr:nvSpPr>
      <xdr:spPr>
        <a:xfrm>
          <a:off x="10426700" y="62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2044</xdr:rowOff>
    </xdr:from>
    <xdr:ext cx="534377" cy="259045"/>
    <xdr:sp macro="" textlink="">
      <xdr:nvSpPr>
        <xdr:cNvPr id="304" name="補助費等該当値テキスト"/>
        <xdr:cNvSpPr txBox="1"/>
      </xdr:nvSpPr>
      <xdr:spPr>
        <a:xfrm>
          <a:off x="10528300" y="61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153045</xdr:rowOff>
    </xdr:from>
    <xdr:to>
      <xdr:col>50</xdr:col>
      <xdr:colOff>165100</xdr:colOff>
      <xdr:row>37</xdr:row>
      <xdr:rowOff>83195</xdr:rowOff>
    </xdr:to>
    <xdr:sp macro="" textlink="">
      <xdr:nvSpPr>
        <xdr:cNvPr id="305" name="楕円 304"/>
        <xdr:cNvSpPr/>
      </xdr:nvSpPr>
      <xdr:spPr>
        <a:xfrm>
          <a:off x="9588500" y="63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74322</xdr:rowOff>
    </xdr:from>
    <xdr:ext cx="534377" cy="259045"/>
    <xdr:sp macro="" textlink="">
      <xdr:nvSpPr>
        <xdr:cNvPr id="306" name="テキスト ボックス 305"/>
        <xdr:cNvSpPr txBox="1"/>
      </xdr:nvSpPr>
      <xdr:spPr>
        <a:xfrm>
          <a:off x="9372111" y="641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116767</xdr:rowOff>
    </xdr:from>
    <xdr:to>
      <xdr:col>46</xdr:col>
      <xdr:colOff>38100</xdr:colOff>
      <xdr:row>37</xdr:row>
      <xdr:rowOff>46917</xdr:rowOff>
    </xdr:to>
    <xdr:sp macro="" textlink="">
      <xdr:nvSpPr>
        <xdr:cNvPr id="307" name="楕円 306"/>
        <xdr:cNvSpPr/>
      </xdr:nvSpPr>
      <xdr:spPr>
        <a:xfrm>
          <a:off x="8699500" y="62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38044</xdr:rowOff>
    </xdr:from>
    <xdr:ext cx="534377" cy="259045"/>
    <xdr:sp macro="" textlink="">
      <xdr:nvSpPr>
        <xdr:cNvPr id="308" name="テキスト ボックス 307"/>
        <xdr:cNvSpPr txBox="1"/>
      </xdr:nvSpPr>
      <xdr:spPr>
        <a:xfrm>
          <a:off x="8483111" y="63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137095</xdr:rowOff>
    </xdr:from>
    <xdr:to>
      <xdr:col>41</xdr:col>
      <xdr:colOff>101600</xdr:colOff>
      <xdr:row>37</xdr:row>
      <xdr:rowOff>67245</xdr:rowOff>
    </xdr:to>
    <xdr:sp macro="" textlink="">
      <xdr:nvSpPr>
        <xdr:cNvPr id="309" name="楕円 308"/>
        <xdr:cNvSpPr/>
      </xdr:nvSpPr>
      <xdr:spPr>
        <a:xfrm>
          <a:off x="7810500" y="6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58372</xdr:rowOff>
    </xdr:from>
    <xdr:ext cx="534377" cy="259045"/>
    <xdr:sp macro="" textlink="">
      <xdr:nvSpPr>
        <xdr:cNvPr id="310" name="テキスト ボックス 309"/>
        <xdr:cNvSpPr txBox="1"/>
      </xdr:nvSpPr>
      <xdr:spPr>
        <a:xfrm>
          <a:off x="7594111" y="64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158223</xdr:rowOff>
    </xdr:from>
    <xdr:to>
      <xdr:col>36</xdr:col>
      <xdr:colOff>165100</xdr:colOff>
      <xdr:row>37</xdr:row>
      <xdr:rowOff>88373</xdr:rowOff>
    </xdr:to>
    <xdr:sp macro="" textlink="">
      <xdr:nvSpPr>
        <xdr:cNvPr id="311" name="楕円 310"/>
        <xdr:cNvSpPr/>
      </xdr:nvSpPr>
      <xdr:spPr>
        <a:xfrm>
          <a:off x="6921500" y="63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79500</xdr:rowOff>
    </xdr:from>
    <xdr:ext cx="534377" cy="259045"/>
    <xdr:sp macro="" textlink="">
      <xdr:nvSpPr>
        <xdr:cNvPr id="312" name="テキスト ボックス 311"/>
        <xdr:cNvSpPr txBox="1"/>
      </xdr:nvSpPr>
      <xdr:spPr>
        <a:xfrm>
          <a:off x="6705111" y="64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138640</xdr:rowOff>
    </xdr:from>
    <xdr:to>
      <xdr:col>55</xdr:col>
      <xdr:colOff>0</xdr:colOff>
      <xdr:row>56</xdr:row>
      <xdr:rowOff>157554</xdr:rowOff>
    </xdr:to>
    <xdr:cxnSp macro="">
      <xdr:nvCxnSpPr>
        <xdr:cNvPr id="339" name="直線コネクタ 338"/>
        <xdr:cNvCxnSpPr/>
      </xdr:nvCxnSpPr>
      <xdr:spPr>
        <a:xfrm flipV="1">
          <a:off x="9639300" y="9568390"/>
          <a:ext cx="838200" cy="19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86806</xdr:rowOff>
    </xdr:from>
    <xdr:to>
      <xdr:col>50</xdr:col>
      <xdr:colOff>114300</xdr:colOff>
      <xdr:row>56</xdr:row>
      <xdr:rowOff>157554</xdr:rowOff>
    </xdr:to>
    <xdr:cxnSp macro="">
      <xdr:nvCxnSpPr>
        <xdr:cNvPr id="342" name="直線コネクタ 341"/>
        <xdr:cNvCxnSpPr/>
      </xdr:nvCxnSpPr>
      <xdr:spPr>
        <a:xfrm>
          <a:off x="8750300" y="9688006"/>
          <a:ext cx="889000" cy="7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17518</xdr:rowOff>
    </xdr:from>
    <xdr:to>
      <xdr:col>45</xdr:col>
      <xdr:colOff>177800</xdr:colOff>
      <xdr:row>56</xdr:row>
      <xdr:rowOff>86806</xdr:rowOff>
    </xdr:to>
    <xdr:cxnSp macro="">
      <xdr:nvCxnSpPr>
        <xdr:cNvPr id="345" name="直線コネクタ 344"/>
        <xdr:cNvCxnSpPr/>
      </xdr:nvCxnSpPr>
      <xdr:spPr>
        <a:xfrm>
          <a:off x="7861300" y="9618718"/>
          <a:ext cx="889000" cy="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11895</xdr:rowOff>
    </xdr:from>
    <xdr:to>
      <xdr:col>41</xdr:col>
      <xdr:colOff>50800</xdr:colOff>
      <xdr:row>56</xdr:row>
      <xdr:rowOff>17518</xdr:rowOff>
    </xdr:to>
    <xdr:cxnSp macro="">
      <xdr:nvCxnSpPr>
        <xdr:cNvPr id="348" name="直線コネクタ 347"/>
        <xdr:cNvCxnSpPr/>
      </xdr:nvCxnSpPr>
      <xdr:spPr>
        <a:xfrm>
          <a:off x="6972300" y="9613095"/>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87840</xdr:rowOff>
    </xdr:from>
    <xdr:to>
      <xdr:col>55</xdr:col>
      <xdr:colOff>50800</xdr:colOff>
      <xdr:row>56</xdr:row>
      <xdr:rowOff>17990</xdr:rowOff>
    </xdr:to>
    <xdr:sp macro="" textlink="">
      <xdr:nvSpPr>
        <xdr:cNvPr id="358" name="楕円 357"/>
        <xdr:cNvSpPr/>
      </xdr:nvSpPr>
      <xdr:spPr>
        <a:xfrm>
          <a:off x="10426700" y="95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110717</xdr:rowOff>
    </xdr:from>
    <xdr:ext cx="599010" cy="259045"/>
    <xdr:sp macro="" textlink="">
      <xdr:nvSpPr>
        <xdr:cNvPr id="359" name="普通建設事業費該当値テキスト"/>
        <xdr:cNvSpPr txBox="1"/>
      </xdr:nvSpPr>
      <xdr:spPr>
        <a:xfrm>
          <a:off x="10528300" y="936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106754</xdr:rowOff>
    </xdr:from>
    <xdr:to>
      <xdr:col>50</xdr:col>
      <xdr:colOff>165100</xdr:colOff>
      <xdr:row>57</xdr:row>
      <xdr:rowOff>36904</xdr:rowOff>
    </xdr:to>
    <xdr:sp macro="" textlink="">
      <xdr:nvSpPr>
        <xdr:cNvPr id="360" name="楕円 359"/>
        <xdr:cNvSpPr/>
      </xdr:nvSpPr>
      <xdr:spPr>
        <a:xfrm>
          <a:off x="9588500" y="97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28031</xdr:rowOff>
    </xdr:from>
    <xdr:ext cx="534377" cy="259045"/>
    <xdr:sp macro="" textlink="">
      <xdr:nvSpPr>
        <xdr:cNvPr id="361" name="テキスト ボックス 360"/>
        <xdr:cNvSpPr txBox="1"/>
      </xdr:nvSpPr>
      <xdr:spPr>
        <a:xfrm>
          <a:off x="9372111" y="980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36006</xdr:rowOff>
    </xdr:from>
    <xdr:to>
      <xdr:col>46</xdr:col>
      <xdr:colOff>38100</xdr:colOff>
      <xdr:row>56</xdr:row>
      <xdr:rowOff>137606</xdr:rowOff>
    </xdr:to>
    <xdr:sp macro="" textlink="">
      <xdr:nvSpPr>
        <xdr:cNvPr id="362" name="楕円 361"/>
        <xdr:cNvSpPr/>
      </xdr:nvSpPr>
      <xdr:spPr>
        <a:xfrm>
          <a:off x="8699500" y="96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128733</xdr:rowOff>
    </xdr:from>
    <xdr:ext cx="534377" cy="259045"/>
    <xdr:sp macro="" textlink="">
      <xdr:nvSpPr>
        <xdr:cNvPr id="363" name="テキスト ボックス 362"/>
        <xdr:cNvSpPr txBox="1"/>
      </xdr:nvSpPr>
      <xdr:spPr>
        <a:xfrm>
          <a:off x="8483111" y="97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138168</xdr:rowOff>
    </xdr:from>
    <xdr:to>
      <xdr:col>41</xdr:col>
      <xdr:colOff>101600</xdr:colOff>
      <xdr:row>56</xdr:row>
      <xdr:rowOff>68318</xdr:rowOff>
    </xdr:to>
    <xdr:sp macro="" textlink="">
      <xdr:nvSpPr>
        <xdr:cNvPr id="364" name="楕円 363"/>
        <xdr:cNvSpPr/>
      </xdr:nvSpPr>
      <xdr:spPr>
        <a:xfrm>
          <a:off x="7810500" y="9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84845</xdr:rowOff>
    </xdr:from>
    <xdr:ext cx="599010" cy="259045"/>
    <xdr:sp macro="" textlink="">
      <xdr:nvSpPr>
        <xdr:cNvPr id="365" name="テキスト ボックス 364"/>
        <xdr:cNvSpPr txBox="1"/>
      </xdr:nvSpPr>
      <xdr:spPr>
        <a:xfrm>
          <a:off x="7561795" y="934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132545</xdr:rowOff>
    </xdr:from>
    <xdr:to>
      <xdr:col>36</xdr:col>
      <xdr:colOff>165100</xdr:colOff>
      <xdr:row>56</xdr:row>
      <xdr:rowOff>62695</xdr:rowOff>
    </xdr:to>
    <xdr:sp macro="" textlink="">
      <xdr:nvSpPr>
        <xdr:cNvPr id="366" name="楕円 365"/>
        <xdr:cNvSpPr/>
      </xdr:nvSpPr>
      <xdr:spPr>
        <a:xfrm>
          <a:off x="6921500" y="95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79222</xdr:rowOff>
    </xdr:from>
    <xdr:ext cx="599010" cy="259045"/>
    <xdr:sp macro="" textlink="">
      <xdr:nvSpPr>
        <xdr:cNvPr id="367" name="テキスト ボックス 366"/>
        <xdr:cNvSpPr txBox="1"/>
      </xdr:nvSpPr>
      <xdr:spPr>
        <a:xfrm>
          <a:off x="6672795" y="933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2365</xdr:rowOff>
    </xdr:from>
    <xdr:to>
      <xdr:col>55</xdr:col>
      <xdr:colOff>0</xdr:colOff>
      <xdr:row>77</xdr:row>
      <xdr:rowOff>52284</xdr:rowOff>
    </xdr:to>
    <xdr:cxnSp macro="">
      <xdr:nvCxnSpPr>
        <xdr:cNvPr id="396" name="直線コネクタ 395"/>
        <xdr:cNvCxnSpPr/>
      </xdr:nvCxnSpPr>
      <xdr:spPr>
        <a:xfrm flipV="1">
          <a:off x="9639300" y="12861115"/>
          <a:ext cx="838200" cy="39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52284</xdr:rowOff>
    </xdr:from>
    <xdr:to>
      <xdr:col>50</xdr:col>
      <xdr:colOff>114300</xdr:colOff>
      <xdr:row>77</xdr:row>
      <xdr:rowOff>62068</xdr:rowOff>
    </xdr:to>
    <xdr:cxnSp macro="">
      <xdr:nvCxnSpPr>
        <xdr:cNvPr id="399" name="直線コネクタ 398"/>
        <xdr:cNvCxnSpPr/>
      </xdr:nvCxnSpPr>
      <xdr:spPr>
        <a:xfrm flipV="1">
          <a:off x="8750300" y="13253934"/>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2197</xdr:rowOff>
    </xdr:from>
    <xdr:to>
      <xdr:col>45</xdr:col>
      <xdr:colOff>177800</xdr:colOff>
      <xdr:row>77</xdr:row>
      <xdr:rowOff>62068</xdr:rowOff>
    </xdr:to>
    <xdr:cxnSp macro="">
      <xdr:nvCxnSpPr>
        <xdr:cNvPr id="402" name="直線コネクタ 401"/>
        <xdr:cNvCxnSpPr/>
      </xdr:nvCxnSpPr>
      <xdr:spPr>
        <a:xfrm>
          <a:off x="7861300" y="13032397"/>
          <a:ext cx="889000" cy="2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74793</xdr:rowOff>
    </xdr:from>
    <xdr:to>
      <xdr:col>41</xdr:col>
      <xdr:colOff>50800</xdr:colOff>
      <xdr:row>76</xdr:row>
      <xdr:rowOff>2197</xdr:rowOff>
    </xdr:to>
    <xdr:cxnSp macro="">
      <xdr:nvCxnSpPr>
        <xdr:cNvPr id="405" name="直線コネクタ 404"/>
        <xdr:cNvCxnSpPr/>
      </xdr:nvCxnSpPr>
      <xdr:spPr>
        <a:xfrm>
          <a:off x="6972300" y="12933543"/>
          <a:ext cx="8890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123015</xdr:rowOff>
    </xdr:from>
    <xdr:to>
      <xdr:col>55</xdr:col>
      <xdr:colOff>50800</xdr:colOff>
      <xdr:row>75</xdr:row>
      <xdr:rowOff>53165</xdr:rowOff>
    </xdr:to>
    <xdr:sp macro="" textlink="">
      <xdr:nvSpPr>
        <xdr:cNvPr id="415" name="楕円 414"/>
        <xdr:cNvSpPr/>
      </xdr:nvSpPr>
      <xdr:spPr>
        <a:xfrm>
          <a:off x="10426700" y="128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145892</xdr:rowOff>
    </xdr:from>
    <xdr:ext cx="534377" cy="259045"/>
    <xdr:sp macro="" textlink="">
      <xdr:nvSpPr>
        <xdr:cNvPr id="416" name="普通建設事業費 （ うち新規整備　）該当値テキスト"/>
        <xdr:cNvSpPr txBox="1"/>
      </xdr:nvSpPr>
      <xdr:spPr>
        <a:xfrm>
          <a:off x="10528300" y="126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1484</xdr:rowOff>
    </xdr:from>
    <xdr:to>
      <xdr:col>50</xdr:col>
      <xdr:colOff>165100</xdr:colOff>
      <xdr:row>77</xdr:row>
      <xdr:rowOff>103084</xdr:rowOff>
    </xdr:to>
    <xdr:sp macro="" textlink="">
      <xdr:nvSpPr>
        <xdr:cNvPr id="417" name="楕円 416"/>
        <xdr:cNvSpPr/>
      </xdr:nvSpPr>
      <xdr:spPr>
        <a:xfrm>
          <a:off x="9588500" y="132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119611</xdr:rowOff>
    </xdr:from>
    <xdr:ext cx="534377" cy="259045"/>
    <xdr:sp macro="" textlink="">
      <xdr:nvSpPr>
        <xdr:cNvPr id="418" name="テキスト ボックス 417"/>
        <xdr:cNvSpPr txBox="1"/>
      </xdr:nvSpPr>
      <xdr:spPr>
        <a:xfrm>
          <a:off x="9372111" y="129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11268</xdr:rowOff>
    </xdr:from>
    <xdr:to>
      <xdr:col>46</xdr:col>
      <xdr:colOff>38100</xdr:colOff>
      <xdr:row>77</xdr:row>
      <xdr:rowOff>112868</xdr:rowOff>
    </xdr:to>
    <xdr:sp macro="" textlink="">
      <xdr:nvSpPr>
        <xdr:cNvPr id="419" name="楕円 418"/>
        <xdr:cNvSpPr/>
      </xdr:nvSpPr>
      <xdr:spPr>
        <a:xfrm>
          <a:off x="8699500" y="132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129395</xdr:rowOff>
    </xdr:from>
    <xdr:ext cx="534377" cy="259045"/>
    <xdr:sp macro="" textlink="">
      <xdr:nvSpPr>
        <xdr:cNvPr id="420" name="テキスト ボックス 419"/>
        <xdr:cNvSpPr txBox="1"/>
      </xdr:nvSpPr>
      <xdr:spPr>
        <a:xfrm>
          <a:off x="8483111" y="129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122847</xdr:rowOff>
    </xdr:from>
    <xdr:to>
      <xdr:col>41</xdr:col>
      <xdr:colOff>101600</xdr:colOff>
      <xdr:row>76</xdr:row>
      <xdr:rowOff>52997</xdr:rowOff>
    </xdr:to>
    <xdr:sp macro="" textlink="">
      <xdr:nvSpPr>
        <xdr:cNvPr id="421" name="楕円 420"/>
        <xdr:cNvSpPr/>
      </xdr:nvSpPr>
      <xdr:spPr>
        <a:xfrm>
          <a:off x="7810500" y="129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69524</xdr:rowOff>
    </xdr:from>
    <xdr:ext cx="534377" cy="259045"/>
    <xdr:sp macro="" textlink="">
      <xdr:nvSpPr>
        <xdr:cNvPr id="422" name="テキスト ボックス 421"/>
        <xdr:cNvSpPr txBox="1"/>
      </xdr:nvSpPr>
      <xdr:spPr>
        <a:xfrm>
          <a:off x="7594111" y="127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23993</xdr:rowOff>
    </xdr:from>
    <xdr:to>
      <xdr:col>36</xdr:col>
      <xdr:colOff>165100</xdr:colOff>
      <xdr:row>75</xdr:row>
      <xdr:rowOff>125593</xdr:rowOff>
    </xdr:to>
    <xdr:sp macro="" textlink="">
      <xdr:nvSpPr>
        <xdr:cNvPr id="423" name="楕円 422"/>
        <xdr:cNvSpPr/>
      </xdr:nvSpPr>
      <xdr:spPr>
        <a:xfrm>
          <a:off x="6921500" y="128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142120</xdr:rowOff>
    </xdr:from>
    <xdr:ext cx="534377" cy="259045"/>
    <xdr:sp macro="" textlink="">
      <xdr:nvSpPr>
        <xdr:cNvPr id="424" name="テキスト ボックス 423"/>
        <xdr:cNvSpPr txBox="1"/>
      </xdr:nvSpPr>
      <xdr:spPr>
        <a:xfrm>
          <a:off x="6705111" y="126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134610</xdr:rowOff>
    </xdr:from>
    <xdr:to>
      <xdr:col>55</xdr:col>
      <xdr:colOff>0</xdr:colOff>
      <xdr:row>99</xdr:row>
      <xdr:rowOff>330</xdr:rowOff>
    </xdr:to>
    <xdr:cxnSp macro="">
      <xdr:nvCxnSpPr>
        <xdr:cNvPr id="453" name="直線コネクタ 452"/>
        <xdr:cNvCxnSpPr/>
      </xdr:nvCxnSpPr>
      <xdr:spPr>
        <a:xfrm flipV="1">
          <a:off x="9639300" y="16936710"/>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330</xdr:rowOff>
    </xdr:from>
    <xdr:to>
      <xdr:col>50</xdr:col>
      <xdr:colOff>114300</xdr:colOff>
      <xdr:row>99</xdr:row>
      <xdr:rowOff>4818</xdr:rowOff>
    </xdr:to>
    <xdr:cxnSp macro="">
      <xdr:nvCxnSpPr>
        <xdr:cNvPr id="456" name="直線コネクタ 455"/>
        <xdr:cNvCxnSpPr/>
      </xdr:nvCxnSpPr>
      <xdr:spPr>
        <a:xfrm flipV="1">
          <a:off x="8750300" y="16973880"/>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149964</xdr:rowOff>
    </xdr:from>
    <xdr:to>
      <xdr:col>45</xdr:col>
      <xdr:colOff>177800</xdr:colOff>
      <xdr:row>99</xdr:row>
      <xdr:rowOff>4818</xdr:rowOff>
    </xdr:to>
    <xdr:cxnSp macro="">
      <xdr:nvCxnSpPr>
        <xdr:cNvPr id="459" name="直線コネクタ 458"/>
        <xdr:cNvCxnSpPr/>
      </xdr:nvCxnSpPr>
      <xdr:spPr>
        <a:xfrm>
          <a:off x="7861300" y="16952064"/>
          <a:ext cx="889000" cy="2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149964</xdr:rowOff>
    </xdr:from>
    <xdr:to>
      <xdr:col>41</xdr:col>
      <xdr:colOff>50800</xdr:colOff>
      <xdr:row>99</xdr:row>
      <xdr:rowOff>44016</xdr:rowOff>
    </xdr:to>
    <xdr:cxnSp macro="">
      <xdr:nvCxnSpPr>
        <xdr:cNvPr id="462" name="直線コネクタ 461"/>
        <xdr:cNvCxnSpPr/>
      </xdr:nvCxnSpPr>
      <xdr:spPr>
        <a:xfrm flipV="1">
          <a:off x="6972300" y="16952064"/>
          <a:ext cx="889000" cy="6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83810</xdr:rowOff>
    </xdr:from>
    <xdr:to>
      <xdr:col>55</xdr:col>
      <xdr:colOff>50800</xdr:colOff>
      <xdr:row>99</xdr:row>
      <xdr:rowOff>13960</xdr:rowOff>
    </xdr:to>
    <xdr:sp macro="" textlink="">
      <xdr:nvSpPr>
        <xdr:cNvPr id="472" name="楕円 471"/>
        <xdr:cNvSpPr/>
      </xdr:nvSpPr>
      <xdr:spPr>
        <a:xfrm>
          <a:off x="10426700" y="168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170187</xdr:rowOff>
    </xdr:from>
    <xdr:ext cx="534377" cy="259045"/>
    <xdr:sp macro="" textlink="">
      <xdr:nvSpPr>
        <xdr:cNvPr id="473" name="普通建設事業費 （ うち更新整備　）該当値テキスト"/>
        <xdr:cNvSpPr txBox="1"/>
      </xdr:nvSpPr>
      <xdr:spPr>
        <a:xfrm>
          <a:off x="10528300" y="168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120980</xdr:rowOff>
    </xdr:from>
    <xdr:to>
      <xdr:col>50</xdr:col>
      <xdr:colOff>165100</xdr:colOff>
      <xdr:row>99</xdr:row>
      <xdr:rowOff>51130</xdr:rowOff>
    </xdr:to>
    <xdr:sp macro="" textlink="">
      <xdr:nvSpPr>
        <xdr:cNvPr id="474" name="楕円 473"/>
        <xdr:cNvSpPr/>
      </xdr:nvSpPr>
      <xdr:spPr>
        <a:xfrm>
          <a:off x="9588500" y="169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42257</xdr:rowOff>
    </xdr:from>
    <xdr:ext cx="469744" cy="259045"/>
    <xdr:sp macro="" textlink="">
      <xdr:nvSpPr>
        <xdr:cNvPr id="475" name="テキスト ボックス 474"/>
        <xdr:cNvSpPr txBox="1"/>
      </xdr:nvSpPr>
      <xdr:spPr>
        <a:xfrm>
          <a:off x="9404428" y="1701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125468</xdr:rowOff>
    </xdr:from>
    <xdr:to>
      <xdr:col>46</xdr:col>
      <xdr:colOff>38100</xdr:colOff>
      <xdr:row>99</xdr:row>
      <xdr:rowOff>55618</xdr:rowOff>
    </xdr:to>
    <xdr:sp macro="" textlink="">
      <xdr:nvSpPr>
        <xdr:cNvPr id="476" name="楕円 475"/>
        <xdr:cNvSpPr/>
      </xdr:nvSpPr>
      <xdr:spPr>
        <a:xfrm>
          <a:off x="8699500" y="169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46745</xdr:rowOff>
    </xdr:from>
    <xdr:ext cx="469744" cy="259045"/>
    <xdr:sp macro="" textlink="">
      <xdr:nvSpPr>
        <xdr:cNvPr id="477" name="テキスト ボックス 476"/>
        <xdr:cNvSpPr txBox="1"/>
      </xdr:nvSpPr>
      <xdr:spPr>
        <a:xfrm>
          <a:off x="8515428" y="1702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99164</xdr:rowOff>
    </xdr:from>
    <xdr:to>
      <xdr:col>41</xdr:col>
      <xdr:colOff>101600</xdr:colOff>
      <xdr:row>99</xdr:row>
      <xdr:rowOff>29314</xdr:rowOff>
    </xdr:to>
    <xdr:sp macro="" textlink="">
      <xdr:nvSpPr>
        <xdr:cNvPr id="478" name="楕円 477"/>
        <xdr:cNvSpPr/>
      </xdr:nvSpPr>
      <xdr:spPr>
        <a:xfrm>
          <a:off x="7810500" y="169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20441</xdr:rowOff>
    </xdr:from>
    <xdr:ext cx="469744" cy="259045"/>
    <xdr:sp macro="" textlink="">
      <xdr:nvSpPr>
        <xdr:cNvPr id="479" name="テキスト ボックス 478"/>
        <xdr:cNvSpPr txBox="1"/>
      </xdr:nvSpPr>
      <xdr:spPr>
        <a:xfrm>
          <a:off x="7626428" y="1699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164666</xdr:rowOff>
    </xdr:from>
    <xdr:to>
      <xdr:col>36</xdr:col>
      <xdr:colOff>165100</xdr:colOff>
      <xdr:row>99</xdr:row>
      <xdr:rowOff>94816</xdr:rowOff>
    </xdr:to>
    <xdr:sp macro="" textlink="">
      <xdr:nvSpPr>
        <xdr:cNvPr id="480" name="楕円 479"/>
        <xdr:cNvSpPr/>
      </xdr:nvSpPr>
      <xdr:spPr>
        <a:xfrm>
          <a:off x="6921500" y="169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99</xdr:row>
      <xdr:rowOff>85943</xdr:rowOff>
    </xdr:from>
    <xdr:ext cx="313932" cy="259045"/>
    <xdr:sp macro="" textlink="">
      <xdr:nvSpPr>
        <xdr:cNvPr id="481" name="テキスト ボックス 480"/>
        <xdr:cNvSpPr txBox="1"/>
      </xdr:nvSpPr>
      <xdr:spPr>
        <a:xfrm>
          <a:off x="6815333" y="17059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2" name="直線コネクタ 51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5" name="直線コネクタ 51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96968</xdr:rowOff>
    </xdr:from>
    <xdr:to>
      <xdr:col>76</xdr:col>
      <xdr:colOff>114300</xdr:colOff>
      <xdr:row>39</xdr:row>
      <xdr:rowOff>98878</xdr:rowOff>
    </xdr:to>
    <xdr:cxnSp macro="">
      <xdr:nvCxnSpPr>
        <xdr:cNvPr id="518" name="直線コネクタ 517"/>
        <xdr:cNvCxnSpPr/>
      </xdr:nvCxnSpPr>
      <xdr:spPr>
        <a:xfrm>
          <a:off x="13703300" y="6783518"/>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84461</xdr:rowOff>
    </xdr:from>
    <xdr:to>
      <xdr:col>71</xdr:col>
      <xdr:colOff>177800</xdr:colOff>
      <xdr:row>39</xdr:row>
      <xdr:rowOff>96968</xdr:rowOff>
    </xdr:to>
    <xdr:cxnSp macro="">
      <xdr:nvCxnSpPr>
        <xdr:cNvPr id="521" name="直線コネクタ 520"/>
        <xdr:cNvCxnSpPr/>
      </xdr:nvCxnSpPr>
      <xdr:spPr>
        <a:xfrm>
          <a:off x="12814300" y="6771011"/>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1" name="楕円 53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46168</xdr:rowOff>
    </xdr:from>
    <xdr:to>
      <xdr:col>72</xdr:col>
      <xdr:colOff>38100</xdr:colOff>
      <xdr:row>39</xdr:row>
      <xdr:rowOff>147768</xdr:rowOff>
    </xdr:to>
    <xdr:sp macro="" textlink="">
      <xdr:nvSpPr>
        <xdr:cNvPr id="537" name="楕円 536"/>
        <xdr:cNvSpPr/>
      </xdr:nvSpPr>
      <xdr:spPr>
        <a:xfrm>
          <a:off x="13652500" y="67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138895</xdr:rowOff>
    </xdr:from>
    <xdr:ext cx="378565" cy="259045"/>
    <xdr:sp macro="" textlink="">
      <xdr:nvSpPr>
        <xdr:cNvPr id="538" name="テキスト ボックス 537"/>
        <xdr:cNvSpPr txBox="1"/>
      </xdr:nvSpPr>
      <xdr:spPr>
        <a:xfrm>
          <a:off x="13514017" y="682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33661</xdr:rowOff>
    </xdr:from>
    <xdr:to>
      <xdr:col>67</xdr:col>
      <xdr:colOff>101600</xdr:colOff>
      <xdr:row>39</xdr:row>
      <xdr:rowOff>135261</xdr:rowOff>
    </xdr:to>
    <xdr:sp macro="" textlink="">
      <xdr:nvSpPr>
        <xdr:cNvPr id="539" name="楕円 538"/>
        <xdr:cNvSpPr/>
      </xdr:nvSpPr>
      <xdr:spPr>
        <a:xfrm>
          <a:off x="12763500" y="6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126388</xdr:rowOff>
    </xdr:from>
    <xdr:ext cx="378565" cy="259045"/>
    <xdr:sp macro="" textlink="">
      <xdr:nvSpPr>
        <xdr:cNvPr id="540" name="テキスト ボックス 539"/>
        <xdr:cNvSpPr txBox="1"/>
      </xdr:nvSpPr>
      <xdr:spPr>
        <a:xfrm>
          <a:off x="12625017" y="681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128769</xdr:rowOff>
    </xdr:from>
    <xdr:to>
      <xdr:col>85</xdr:col>
      <xdr:colOff>127000</xdr:colOff>
      <xdr:row>78</xdr:row>
      <xdr:rowOff>136261</xdr:rowOff>
    </xdr:to>
    <xdr:cxnSp macro="">
      <xdr:nvCxnSpPr>
        <xdr:cNvPr id="622" name="直線コネクタ 621"/>
        <xdr:cNvCxnSpPr/>
      </xdr:nvCxnSpPr>
      <xdr:spPr>
        <a:xfrm>
          <a:off x="15481300" y="13501869"/>
          <a:ext cx="8382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128426</xdr:rowOff>
    </xdr:from>
    <xdr:to>
      <xdr:col>81</xdr:col>
      <xdr:colOff>50800</xdr:colOff>
      <xdr:row>78</xdr:row>
      <xdr:rowOff>128769</xdr:rowOff>
    </xdr:to>
    <xdr:cxnSp macro="">
      <xdr:nvCxnSpPr>
        <xdr:cNvPr id="625" name="直線コネクタ 624"/>
        <xdr:cNvCxnSpPr/>
      </xdr:nvCxnSpPr>
      <xdr:spPr>
        <a:xfrm>
          <a:off x="14592300" y="1350152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128426</xdr:rowOff>
    </xdr:from>
    <xdr:to>
      <xdr:col>76</xdr:col>
      <xdr:colOff>114300</xdr:colOff>
      <xdr:row>78</xdr:row>
      <xdr:rowOff>129845</xdr:rowOff>
    </xdr:to>
    <xdr:cxnSp macro="">
      <xdr:nvCxnSpPr>
        <xdr:cNvPr id="628" name="直線コネクタ 627"/>
        <xdr:cNvCxnSpPr/>
      </xdr:nvCxnSpPr>
      <xdr:spPr>
        <a:xfrm flipV="1">
          <a:off x="13703300" y="13501526"/>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125696</xdr:rowOff>
    </xdr:from>
    <xdr:to>
      <xdr:col>71</xdr:col>
      <xdr:colOff>177800</xdr:colOff>
      <xdr:row>78</xdr:row>
      <xdr:rowOff>129845</xdr:rowOff>
    </xdr:to>
    <xdr:cxnSp macro="">
      <xdr:nvCxnSpPr>
        <xdr:cNvPr id="631" name="直線コネクタ 630"/>
        <xdr:cNvCxnSpPr/>
      </xdr:nvCxnSpPr>
      <xdr:spPr>
        <a:xfrm>
          <a:off x="12814300" y="13498796"/>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85461</xdr:rowOff>
    </xdr:from>
    <xdr:to>
      <xdr:col>85</xdr:col>
      <xdr:colOff>177800</xdr:colOff>
      <xdr:row>79</xdr:row>
      <xdr:rowOff>15611</xdr:rowOff>
    </xdr:to>
    <xdr:sp macro="" textlink="">
      <xdr:nvSpPr>
        <xdr:cNvPr id="641" name="楕円 640"/>
        <xdr:cNvSpPr/>
      </xdr:nvSpPr>
      <xdr:spPr>
        <a:xfrm>
          <a:off x="16268700" y="134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388</xdr:rowOff>
    </xdr:from>
    <xdr:ext cx="534377" cy="259045"/>
    <xdr:sp macro="" textlink="">
      <xdr:nvSpPr>
        <xdr:cNvPr id="642" name="公債費該当値テキスト"/>
        <xdr:cNvSpPr txBox="1"/>
      </xdr:nvSpPr>
      <xdr:spPr>
        <a:xfrm>
          <a:off x="16370300" y="1337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77969</xdr:rowOff>
    </xdr:from>
    <xdr:to>
      <xdr:col>81</xdr:col>
      <xdr:colOff>101600</xdr:colOff>
      <xdr:row>79</xdr:row>
      <xdr:rowOff>8119</xdr:rowOff>
    </xdr:to>
    <xdr:sp macro="" textlink="">
      <xdr:nvSpPr>
        <xdr:cNvPr id="643" name="楕円 642"/>
        <xdr:cNvSpPr/>
      </xdr:nvSpPr>
      <xdr:spPr>
        <a:xfrm>
          <a:off x="15430500" y="1345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170696</xdr:rowOff>
    </xdr:from>
    <xdr:ext cx="534377" cy="259045"/>
    <xdr:sp macro="" textlink="">
      <xdr:nvSpPr>
        <xdr:cNvPr id="644" name="テキスト ボックス 643"/>
        <xdr:cNvSpPr txBox="1"/>
      </xdr:nvSpPr>
      <xdr:spPr>
        <a:xfrm>
          <a:off x="15214111" y="135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77626</xdr:rowOff>
    </xdr:from>
    <xdr:to>
      <xdr:col>76</xdr:col>
      <xdr:colOff>165100</xdr:colOff>
      <xdr:row>79</xdr:row>
      <xdr:rowOff>7776</xdr:rowOff>
    </xdr:to>
    <xdr:sp macro="" textlink="">
      <xdr:nvSpPr>
        <xdr:cNvPr id="645" name="楕円 644"/>
        <xdr:cNvSpPr/>
      </xdr:nvSpPr>
      <xdr:spPr>
        <a:xfrm>
          <a:off x="14541500" y="134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170353</xdr:rowOff>
    </xdr:from>
    <xdr:ext cx="534377" cy="259045"/>
    <xdr:sp macro="" textlink="">
      <xdr:nvSpPr>
        <xdr:cNvPr id="646" name="テキスト ボックス 645"/>
        <xdr:cNvSpPr txBox="1"/>
      </xdr:nvSpPr>
      <xdr:spPr>
        <a:xfrm>
          <a:off x="14325111" y="13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79045</xdr:rowOff>
    </xdr:from>
    <xdr:to>
      <xdr:col>72</xdr:col>
      <xdr:colOff>38100</xdr:colOff>
      <xdr:row>79</xdr:row>
      <xdr:rowOff>9195</xdr:rowOff>
    </xdr:to>
    <xdr:sp macro="" textlink="">
      <xdr:nvSpPr>
        <xdr:cNvPr id="647" name="楕円 646"/>
        <xdr:cNvSpPr/>
      </xdr:nvSpPr>
      <xdr:spPr>
        <a:xfrm>
          <a:off x="13652500" y="134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322</xdr:rowOff>
    </xdr:from>
    <xdr:ext cx="534377" cy="259045"/>
    <xdr:sp macro="" textlink="">
      <xdr:nvSpPr>
        <xdr:cNvPr id="648" name="テキスト ボックス 647"/>
        <xdr:cNvSpPr txBox="1"/>
      </xdr:nvSpPr>
      <xdr:spPr>
        <a:xfrm>
          <a:off x="13436111" y="13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74896</xdr:rowOff>
    </xdr:from>
    <xdr:to>
      <xdr:col>67</xdr:col>
      <xdr:colOff>101600</xdr:colOff>
      <xdr:row>79</xdr:row>
      <xdr:rowOff>5046</xdr:rowOff>
    </xdr:to>
    <xdr:sp macro="" textlink="">
      <xdr:nvSpPr>
        <xdr:cNvPr id="649" name="楕円 648"/>
        <xdr:cNvSpPr/>
      </xdr:nvSpPr>
      <xdr:spPr>
        <a:xfrm>
          <a:off x="12763500" y="134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167623</xdr:rowOff>
    </xdr:from>
    <xdr:ext cx="534377" cy="259045"/>
    <xdr:sp macro="" textlink="">
      <xdr:nvSpPr>
        <xdr:cNvPr id="650" name="テキスト ボックス 649"/>
        <xdr:cNvSpPr txBox="1"/>
      </xdr:nvSpPr>
      <xdr:spPr>
        <a:xfrm>
          <a:off x="12547111" y="1354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51597</xdr:rowOff>
    </xdr:from>
    <xdr:to>
      <xdr:col>85</xdr:col>
      <xdr:colOff>127000</xdr:colOff>
      <xdr:row>98</xdr:row>
      <xdr:rowOff>77521</xdr:rowOff>
    </xdr:to>
    <xdr:cxnSp macro="">
      <xdr:nvCxnSpPr>
        <xdr:cNvPr id="677" name="直線コネクタ 676"/>
        <xdr:cNvCxnSpPr/>
      </xdr:nvCxnSpPr>
      <xdr:spPr>
        <a:xfrm>
          <a:off x="15481300" y="16853697"/>
          <a:ext cx="8382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51597</xdr:rowOff>
    </xdr:from>
    <xdr:to>
      <xdr:col>81</xdr:col>
      <xdr:colOff>50800</xdr:colOff>
      <xdr:row>98</xdr:row>
      <xdr:rowOff>59333</xdr:rowOff>
    </xdr:to>
    <xdr:cxnSp macro="">
      <xdr:nvCxnSpPr>
        <xdr:cNvPr id="680" name="直線コネクタ 679"/>
        <xdr:cNvCxnSpPr/>
      </xdr:nvCxnSpPr>
      <xdr:spPr>
        <a:xfrm flipV="1">
          <a:off x="14592300" y="16853697"/>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59333</xdr:rowOff>
    </xdr:from>
    <xdr:to>
      <xdr:col>76</xdr:col>
      <xdr:colOff>114300</xdr:colOff>
      <xdr:row>98</xdr:row>
      <xdr:rowOff>75642</xdr:rowOff>
    </xdr:to>
    <xdr:cxnSp macro="">
      <xdr:nvCxnSpPr>
        <xdr:cNvPr id="683" name="直線コネクタ 682"/>
        <xdr:cNvCxnSpPr/>
      </xdr:nvCxnSpPr>
      <xdr:spPr>
        <a:xfrm flipV="1">
          <a:off x="13703300" y="16861433"/>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75642</xdr:rowOff>
    </xdr:from>
    <xdr:to>
      <xdr:col>71</xdr:col>
      <xdr:colOff>177800</xdr:colOff>
      <xdr:row>98</xdr:row>
      <xdr:rowOff>85065</xdr:rowOff>
    </xdr:to>
    <xdr:cxnSp macro="">
      <xdr:nvCxnSpPr>
        <xdr:cNvPr id="686" name="直線コネクタ 685"/>
        <xdr:cNvCxnSpPr/>
      </xdr:nvCxnSpPr>
      <xdr:spPr>
        <a:xfrm flipV="1">
          <a:off x="12814300" y="16877742"/>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26721</xdr:rowOff>
    </xdr:from>
    <xdr:to>
      <xdr:col>85</xdr:col>
      <xdr:colOff>177800</xdr:colOff>
      <xdr:row>98</xdr:row>
      <xdr:rowOff>128321</xdr:rowOff>
    </xdr:to>
    <xdr:sp macro="" textlink="">
      <xdr:nvSpPr>
        <xdr:cNvPr id="696" name="楕円 695"/>
        <xdr:cNvSpPr/>
      </xdr:nvSpPr>
      <xdr:spPr>
        <a:xfrm>
          <a:off x="16268700" y="168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797</xdr:rowOff>
    </xdr:from>
    <xdr:to>
      <xdr:col>81</xdr:col>
      <xdr:colOff>101600</xdr:colOff>
      <xdr:row>98</xdr:row>
      <xdr:rowOff>102397</xdr:rowOff>
    </xdr:to>
    <xdr:sp macro="" textlink="">
      <xdr:nvSpPr>
        <xdr:cNvPr id="698" name="楕円 697"/>
        <xdr:cNvSpPr/>
      </xdr:nvSpPr>
      <xdr:spPr>
        <a:xfrm>
          <a:off x="15430500" y="168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93524</xdr:rowOff>
    </xdr:from>
    <xdr:ext cx="534377" cy="259045"/>
    <xdr:sp macro="" textlink="">
      <xdr:nvSpPr>
        <xdr:cNvPr id="699" name="テキスト ボックス 698"/>
        <xdr:cNvSpPr txBox="1"/>
      </xdr:nvSpPr>
      <xdr:spPr>
        <a:xfrm>
          <a:off x="15214111" y="1689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8533</xdr:rowOff>
    </xdr:from>
    <xdr:to>
      <xdr:col>76</xdr:col>
      <xdr:colOff>165100</xdr:colOff>
      <xdr:row>98</xdr:row>
      <xdr:rowOff>110133</xdr:rowOff>
    </xdr:to>
    <xdr:sp macro="" textlink="">
      <xdr:nvSpPr>
        <xdr:cNvPr id="700" name="楕円 699"/>
        <xdr:cNvSpPr/>
      </xdr:nvSpPr>
      <xdr:spPr>
        <a:xfrm>
          <a:off x="14541500" y="168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101260</xdr:rowOff>
    </xdr:from>
    <xdr:ext cx="534377" cy="259045"/>
    <xdr:sp macro="" textlink="">
      <xdr:nvSpPr>
        <xdr:cNvPr id="701" name="テキスト ボックス 700"/>
        <xdr:cNvSpPr txBox="1"/>
      </xdr:nvSpPr>
      <xdr:spPr>
        <a:xfrm>
          <a:off x="14325111" y="1690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24842</xdr:rowOff>
    </xdr:from>
    <xdr:to>
      <xdr:col>72</xdr:col>
      <xdr:colOff>38100</xdr:colOff>
      <xdr:row>98</xdr:row>
      <xdr:rowOff>126442</xdr:rowOff>
    </xdr:to>
    <xdr:sp macro="" textlink="">
      <xdr:nvSpPr>
        <xdr:cNvPr id="702" name="楕円 701"/>
        <xdr:cNvSpPr/>
      </xdr:nvSpPr>
      <xdr:spPr>
        <a:xfrm>
          <a:off x="13652500" y="16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117569</xdr:rowOff>
    </xdr:from>
    <xdr:ext cx="534377" cy="259045"/>
    <xdr:sp macro="" textlink="">
      <xdr:nvSpPr>
        <xdr:cNvPr id="703" name="テキスト ボックス 702"/>
        <xdr:cNvSpPr txBox="1"/>
      </xdr:nvSpPr>
      <xdr:spPr>
        <a:xfrm>
          <a:off x="13436111" y="169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34265</xdr:rowOff>
    </xdr:from>
    <xdr:to>
      <xdr:col>67</xdr:col>
      <xdr:colOff>101600</xdr:colOff>
      <xdr:row>98</xdr:row>
      <xdr:rowOff>135865</xdr:rowOff>
    </xdr:to>
    <xdr:sp macro="" textlink="">
      <xdr:nvSpPr>
        <xdr:cNvPr id="704" name="楕円 703"/>
        <xdr:cNvSpPr/>
      </xdr:nvSpPr>
      <xdr:spPr>
        <a:xfrm>
          <a:off x="12763500" y="168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126992</xdr:rowOff>
    </xdr:from>
    <xdr:ext cx="534377" cy="259045"/>
    <xdr:sp macro="" textlink="">
      <xdr:nvSpPr>
        <xdr:cNvPr id="705" name="テキスト ボックス 704"/>
        <xdr:cNvSpPr txBox="1"/>
      </xdr:nvSpPr>
      <xdr:spPr>
        <a:xfrm>
          <a:off x="12547111" y="169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87514</xdr:rowOff>
    </xdr:from>
    <xdr:to>
      <xdr:col>116</xdr:col>
      <xdr:colOff>63500</xdr:colOff>
      <xdr:row>59</xdr:row>
      <xdr:rowOff>87905</xdr:rowOff>
    </xdr:to>
    <xdr:cxnSp macro="">
      <xdr:nvCxnSpPr>
        <xdr:cNvPr id="791" name="直線コネクタ 790"/>
        <xdr:cNvCxnSpPr/>
      </xdr:nvCxnSpPr>
      <xdr:spPr>
        <a:xfrm>
          <a:off x="21323300" y="10203064"/>
          <a:ext cx="8382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81864</xdr:rowOff>
    </xdr:from>
    <xdr:to>
      <xdr:col>111</xdr:col>
      <xdr:colOff>177800</xdr:colOff>
      <xdr:row>59</xdr:row>
      <xdr:rowOff>87514</xdr:rowOff>
    </xdr:to>
    <xdr:cxnSp macro="">
      <xdr:nvCxnSpPr>
        <xdr:cNvPr id="794" name="直線コネクタ 793"/>
        <xdr:cNvCxnSpPr/>
      </xdr:nvCxnSpPr>
      <xdr:spPr>
        <a:xfrm>
          <a:off x="20434300" y="10197414"/>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81864</xdr:rowOff>
    </xdr:from>
    <xdr:to>
      <xdr:col>107</xdr:col>
      <xdr:colOff>50800</xdr:colOff>
      <xdr:row>59</xdr:row>
      <xdr:rowOff>85326</xdr:rowOff>
    </xdr:to>
    <xdr:cxnSp macro="">
      <xdr:nvCxnSpPr>
        <xdr:cNvPr id="797" name="直線コネクタ 796"/>
        <xdr:cNvCxnSpPr/>
      </xdr:nvCxnSpPr>
      <xdr:spPr>
        <a:xfrm flipV="1">
          <a:off x="19545300" y="10197414"/>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83693</xdr:rowOff>
    </xdr:from>
    <xdr:to>
      <xdr:col>102</xdr:col>
      <xdr:colOff>114300</xdr:colOff>
      <xdr:row>59</xdr:row>
      <xdr:rowOff>85326</xdr:rowOff>
    </xdr:to>
    <xdr:cxnSp macro="">
      <xdr:nvCxnSpPr>
        <xdr:cNvPr id="800" name="直線コネクタ 799"/>
        <xdr:cNvCxnSpPr/>
      </xdr:nvCxnSpPr>
      <xdr:spPr>
        <a:xfrm>
          <a:off x="18656300" y="101992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37105</xdr:rowOff>
    </xdr:from>
    <xdr:to>
      <xdr:col>116</xdr:col>
      <xdr:colOff>114300</xdr:colOff>
      <xdr:row>59</xdr:row>
      <xdr:rowOff>138705</xdr:rowOff>
    </xdr:to>
    <xdr:sp macro="" textlink="">
      <xdr:nvSpPr>
        <xdr:cNvPr id="810" name="楕円 809"/>
        <xdr:cNvSpPr/>
      </xdr:nvSpPr>
      <xdr:spPr>
        <a:xfrm>
          <a:off x="22110700" y="101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123482</xdr:rowOff>
    </xdr:from>
    <xdr:ext cx="378565" cy="259045"/>
    <xdr:sp macro="" textlink="">
      <xdr:nvSpPr>
        <xdr:cNvPr id="811" name="貸付金該当値テキスト"/>
        <xdr:cNvSpPr txBox="1"/>
      </xdr:nvSpPr>
      <xdr:spPr>
        <a:xfrm>
          <a:off x="22212300" y="1006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36714</xdr:rowOff>
    </xdr:from>
    <xdr:to>
      <xdr:col>112</xdr:col>
      <xdr:colOff>38100</xdr:colOff>
      <xdr:row>59</xdr:row>
      <xdr:rowOff>138314</xdr:rowOff>
    </xdr:to>
    <xdr:sp macro="" textlink="">
      <xdr:nvSpPr>
        <xdr:cNvPr id="812" name="楕円 811"/>
        <xdr:cNvSpPr/>
      </xdr:nvSpPr>
      <xdr:spPr>
        <a:xfrm>
          <a:off x="21272500" y="101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129441</xdr:rowOff>
    </xdr:from>
    <xdr:ext cx="378565" cy="259045"/>
    <xdr:sp macro="" textlink="">
      <xdr:nvSpPr>
        <xdr:cNvPr id="813" name="テキスト ボックス 812"/>
        <xdr:cNvSpPr txBox="1"/>
      </xdr:nvSpPr>
      <xdr:spPr>
        <a:xfrm>
          <a:off x="21134017" y="1024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31064</xdr:rowOff>
    </xdr:from>
    <xdr:to>
      <xdr:col>107</xdr:col>
      <xdr:colOff>101600</xdr:colOff>
      <xdr:row>59</xdr:row>
      <xdr:rowOff>132664</xdr:rowOff>
    </xdr:to>
    <xdr:sp macro="" textlink="">
      <xdr:nvSpPr>
        <xdr:cNvPr id="814" name="楕円 813"/>
        <xdr:cNvSpPr/>
      </xdr:nvSpPr>
      <xdr:spPr>
        <a:xfrm>
          <a:off x="20383500" y="101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123791</xdr:rowOff>
    </xdr:from>
    <xdr:ext cx="378565" cy="259045"/>
    <xdr:sp macro="" textlink="">
      <xdr:nvSpPr>
        <xdr:cNvPr id="815" name="テキスト ボックス 814"/>
        <xdr:cNvSpPr txBox="1"/>
      </xdr:nvSpPr>
      <xdr:spPr>
        <a:xfrm>
          <a:off x="20245017" y="10239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34526</xdr:rowOff>
    </xdr:from>
    <xdr:to>
      <xdr:col>102</xdr:col>
      <xdr:colOff>165100</xdr:colOff>
      <xdr:row>59</xdr:row>
      <xdr:rowOff>136126</xdr:rowOff>
    </xdr:to>
    <xdr:sp macro="" textlink="">
      <xdr:nvSpPr>
        <xdr:cNvPr id="816" name="楕円 815"/>
        <xdr:cNvSpPr/>
      </xdr:nvSpPr>
      <xdr:spPr>
        <a:xfrm>
          <a:off x="194945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127253</xdr:rowOff>
    </xdr:from>
    <xdr:ext cx="378565" cy="259045"/>
    <xdr:sp macro="" textlink="">
      <xdr:nvSpPr>
        <xdr:cNvPr id="817" name="テキスト ボックス 816"/>
        <xdr:cNvSpPr txBox="1"/>
      </xdr:nvSpPr>
      <xdr:spPr>
        <a:xfrm>
          <a:off x="19356017" y="1024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32893</xdr:rowOff>
    </xdr:from>
    <xdr:to>
      <xdr:col>98</xdr:col>
      <xdr:colOff>38100</xdr:colOff>
      <xdr:row>59</xdr:row>
      <xdr:rowOff>134493</xdr:rowOff>
    </xdr:to>
    <xdr:sp macro="" textlink="">
      <xdr:nvSpPr>
        <xdr:cNvPr id="818" name="楕円 817"/>
        <xdr:cNvSpPr/>
      </xdr:nvSpPr>
      <xdr:spPr>
        <a:xfrm>
          <a:off x="18605500" y="101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125620</xdr:rowOff>
    </xdr:from>
    <xdr:ext cx="378565" cy="259045"/>
    <xdr:sp macro="" textlink="">
      <xdr:nvSpPr>
        <xdr:cNvPr id="819" name="テキスト ボックス 818"/>
        <xdr:cNvSpPr txBox="1"/>
      </xdr:nvSpPr>
      <xdr:spPr>
        <a:xfrm>
          <a:off x="18467017" y="102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155375</xdr:rowOff>
    </xdr:from>
    <xdr:to>
      <xdr:col>116</xdr:col>
      <xdr:colOff>63500</xdr:colOff>
      <xdr:row>78</xdr:row>
      <xdr:rowOff>8908</xdr:rowOff>
    </xdr:to>
    <xdr:cxnSp macro="">
      <xdr:nvCxnSpPr>
        <xdr:cNvPr id="851" name="直線コネクタ 850"/>
        <xdr:cNvCxnSpPr/>
      </xdr:nvCxnSpPr>
      <xdr:spPr>
        <a:xfrm>
          <a:off x="21323300" y="13185575"/>
          <a:ext cx="838200" cy="19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141382</xdr:rowOff>
    </xdr:from>
    <xdr:to>
      <xdr:col>111</xdr:col>
      <xdr:colOff>177800</xdr:colOff>
      <xdr:row>76</xdr:row>
      <xdr:rowOff>155375</xdr:rowOff>
    </xdr:to>
    <xdr:cxnSp macro="">
      <xdr:nvCxnSpPr>
        <xdr:cNvPr id="854" name="直線コネクタ 853"/>
        <xdr:cNvCxnSpPr/>
      </xdr:nvCxnSpPr>
      <xdr:spPr>
        <a:xfrm>
          <a:off x="20434300" y="13171582"/>
          <a:ext cx="8890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76721</xdr:rowOff>
    </xdr:from>
    <xdr:to>
      <xdr:col>107</xdr:col>
      <xdr:colOff>50800</xdr:colOff>
      <xdr:row>76</xdr:row>
      <xdr:rowOff>141382</xdr:rowOff>
    </xdr:to>
    <xdr:cxnSp macro="">
      <xdr:nvCxnSpPr>
        <xdr:cNvPr id="857" name="直線コネクタ 856"/>
        <xdr:cNvCxnSpPr/>
      </xdr:nvCxnSpPr>
      <xdr:spPr>
        <a:xfrm>
          <a:off x="19545300" y="13106921"/>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70337</xdr:rowOff>
    </xdr:from>
    <xdr:to>
      <xdr:col>102</xdr:col>
      <xdr:colOff>114300</xdr:colOff>
      <xdr:row>76</xdr:row>
      <xdr:rowOff>76721</xdr:rowOff>
    </xdr:to>
    <xdr:cxnSp macro="">
      <xdr:nvCxnSpPr>
        <xdr:cNvPr id="860" name="直線コネクタ 859"/>
        <xdr:cNvCxnSpPr/>
      </xdr:nvCxnSpPr>
      <xdr:spPr>
        <a:xfrm>
          <a:off x="18656300" y="13100537"/>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129558</xdr:rowOff>
    </xdr:from>
    <xdr:to>
      <xdr:col>116</xdr:col>
      <xdr:colOff>114300</xdr:colOff>
      <xdr:row>78</xdr:row>
      <xdr:rowOff>59708</xdr:rowOff>
    </xdr:to>
    <xdr:sp macro="" textlink="">
      <xdr:nvSpPr>
        <xdr:cNvPr id="870" name="楕円 869"/>
        <xdr:cNvSpPr/>
      </xdr:nvSpPr>
      <xdr:spPr>
        <a:xfrm>
          <a:off x="22110700" y="133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107985</xdr:rowOff>
    </xdr:from>
    <xdr:ext cx="534377" cy="259045"/>
    <xdr:sp macro="" textlink="">
      <xdr:nvSpPr>
        <xdr:cNvPr id="871" name="繰出金該当値テキスト"/>
        <xdr:cNvSpPr txBox="1"/>
      </xdr:nvSpPr>
      <xdr:spPr>
        <a:xfrm>
          <a:off x="22212300" y="133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104575</xdr:rowOff>
    </xdr:from>
    <xdr:to>
      <xdr:col>112</xdr:col>
      <xdr:colOff>38100</xdr:colOff>
      <xdr:row>77</xdr:row>
      <xdr:rowOff>34725</xdr:rowOff>
    </xdr:to>
    <xdr:sp macro="" textlink="">
      <xdr:nvSpPr>
        <xdr:cNvPr id="872" name="楕円 871"/>
        <xdr:cNvSpPr/>
      </xdr:nvSpPr>
      <xdr:spPr>
        <a:xfrm>
          <a:off x="21272500" y="131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25852</xdr:rowOff>
    </xdr:from>
    <xdr:ext cx="534377" cy="259045"/>
    <xdr:sp macro="" textlink="">
      <xdr:nvSpPr>
        <xdr:cNvPr id="873" name="テキスト ボックス 872"/>
        <xdr:cNvSpPr txBox="1"/>
      </xdr:nvSpPr>
      <xdr:spPr>
        <a:xfrm>
          <a:off x="21056111" y="132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90582</xdr:rowOff>
    </xdr:from>
    <xdr:to>
      <xdr:col>107</xdr:col>
      <xdr:colOff>101600</xdr:colOff>
      <xdr:row>77</xdr:row>
      <xdr:rowOff>20732</xdr:rowOff>
    </xdr:to>
    <xdr:sp macro="" textlink="">
      <xdr:nvSpPr>
        <xdr:cNvPr id="874" name="楕円 873"/>
        <xdr:cNvSpPr/>
      </xdr:nvSpPr>
      <xdr:spPr>
        <a:xfrm>
          <a:off x="20383500" y="131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11859</xdr:rowOff>
    </xdr:from>
    <xdr:ext cx="534377" cy="259045"/>
    <xdr:sp macro="" textlink="">
      <xdr:nvSpPr>
        <xdr:cNvPr id="875" name="テキスト ボックス 874"/>
        <xdr:cNvSpPr txBox="1"/>
      </xdr:nvSpPr>
      <xdr:spPr>
        <a:xfrm>
          <a:off x="20167111" y="132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25921</xdr:rowOff>
    </xdr:from>
    <xdr:to>
      <xdr:col>102</xdr:col>
      <xdr:colOff>165100</xdr:colOff>
      <xdr:row>76</xdr:row>
      <xdr:rowOff>127521</xdr:rowOff>
    </xdr:to>
    <xdr:sp macro="" textlink="">
      <xdr:nvSpPr>
        <xdr:cNvPr id="876" name="楕円 875"/>
        <xdr:cNvSpPr/>
      </xdr:nvSpPr>
      <xdr:spPr>
        <a:xfrm>
          <a:off x="19494500" y="130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118648</xdr:rowOff>
    </xdr:from>
    <xdr:ext cx="534377" cy="259045"/>
    <xdr:sp macro="" textlink="">
      <xdr:nvSpPr>
        <xdr:cNvPr id="877" name="テキスト ボックス 876"/>
        <xdr:cNvSpPr txBox="1"/>
      </xdr:nvSpPr>
      <xdr:spPr>
        <a:xfrm>
          <a:off x="19278111" y="131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19537</xdr:rowOff>
    </xdr:from>
    <xdr:to>
      <xdr:col>98</xdr:col>
      <xdr:colOff>38100</xdr:colOff>
      <xdr:row>76</xdr:row>
      <xdr:rowOff>121137</xdr:rowOff>
    </xdr:to>
    <xdr:sp macro="" textlink="">
      <xdr:nvSpPr>
        <xdr:cNvPr id="878" name="楕円 877"/>
        <xdr:cNvSpPr/>
      </xdr:nvSpPr>
      <xdr:spPr>
        <a:xfrm>
          <a:off x="18605500" y="130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112264</xdr:rowOff>
    </xdr:from>
    <xdr:ext cx="534377" cy="259045"/>
    <xdr:sp macro="" textlink="">
      <xdr:nvSpPr>
        <xdr:cNvPr id="879" name="テキスト ボックス 878"/>
        <xdr:cNvSpPr txBox="1"/>
      </xdr:nvSpPr>
      <xdr:spPr>
        <a:xfrm>
          <a:off x="18389111" y="1314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163,006</a:t>
          </a:r>
          <a:r>
            <a:rPr kumimoji="1" lang="ja-JP" altLang="en-US" sz="1300">
              <a:latin typeface="ＭＳ Ｐゴシック" panose="020B0600070205080204" pitchFamily="50" charset="-128"/>
              <a:ea typeface="ＭＳ Ｐゴシック" panose="020B0600070205080204" pitchFamily="50" charset="-128"/>
            </a:rPr>
            <a:t>円と年々増加傾向であり、類似団体と比較して一人当たりコストが高い状況となっている。これは、主に子育て支援事業等の児童福祉費の増加によるものであり、前年度と比較すると住民一人あたり</a:t>
          </a:r>
          <a:r>
            <a:rPr kumimoji="1" lang="en-US" altLang="ja-JP" sz="1300">
              <a:latin typeface="ＭＳ Ｐゴシック" panose="020B0600070205080204" pitchFamily="50" charset="-128"/>
              <a:ea typeface="ＭＳ Ｐゴシック" panose="020B0600070205080204" pitchFamily="50" charset="-128"/>
            </a:rPr>
            <a:t>6,264</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新庁舎建設事業が着工したこにより大幅な増となっている。今度も市営団地及び小中学校の建替、最終処分場延命化等大規模事業が控えていることから普通建設事業費及び公債費は増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今後は普通建設事業の優先順位を徹底し、事業費の減少・起債抑制に努める。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49,824
49,149
229.15
30,085,058
29,133,018
323,468
14,019,407
22,651,372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146939</xdr:rowOff>
    </xdr:from>
    <xdr:to>
      <xdr:col>24</xdr:col>
      <xdr:colOff>63500</xdr:colOff>
      <xdr:row>35</xdr:row>
      <xdr:rowOff>152464</xdr:rowOff>
    </xdr:to>
    <xdr:cxnSp macro="">
      <xdr:nvCxnSpPr>
        <xdr:cNvPr id="61" name="直線コネクタ 60"/>
        <xdr:cNvCxnSpPr/>
      </xdr:nvCxnSpPr>
      <xdr:spPr>
        <a:xfrm flipV="1">
          <a:off x="3797300" y="6147689"/>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152464</xdr:rowOff>
    </xdr:from>
    <xdr:to>
      <xdr:col>19</xdr:col>
      <xdr:colOff>177800</xdr:colOff>
      <xdr:row>35</xdr:row>
      <xdr:rowOff>168847</xdr:rowOff>
    </xdr:to>
    <xdr:cxnSp macro="">
      <xdr:nvCxnSpPr>
        <xdr:cNvPr id="64" name="直線コネクタ 63"/>
        <xdr:cNvCxnSpPr/>
      </xdr:nvCxnSpPr>
      <xdr:spPr>
        <a:xfrm flipV="1">
          <a:off x="2908300" y="615321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156083</xdr:rowOff>
    </xdr:from>
    <xdr:to>
      <xdr:col>15</xdr:col>
      <xdr:colOff>50800</xdr:colOff>
      <xdr:row>35</xdr:row>
      <xdr:rowOff>168847</xdr:rowOff>
    </xdr:to>
    <xdr:cxnSp macro="">
      <xdr:nvCxnSpPr>
        <xdr:cNvPr id="67" name="直線コネクタ 66"/>
        <xdr:cNvCxnSpPr/>
      </xdr:nvCxnSpPr>
      <xdr:spPr>
        <a:xfrm>
          <a:off x="2019300" y="6156833"/>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42354</xdr:rowOff>
    </xdr:from>
    <xdr:to>
      <xdr:col>10</xdr:col>
      <xdr:colOff>114300</xdr:colOff>
      <xdr:row>35</xdr:row>
      <xdr:rowOff>156083</xdr:rowOff>
    </xdr:to>
    <xdr:cxnSp macro="">
      <xdr:nvCxnSpPr>
        <xdr:cNvPr id="70" name="直線コネクタ 69"/>
        <xdr:cNvCxnSpPr/>
      </xdr:nvCxnSpPr>
      <xdr:spPr>
        <a:xfrm>
          <a:off x="1130300" y="6043104"/>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96139</xdr:rowOff>
    </xdr:from>
    <xdr:to>
      <xdr:col>24</xdr:col>
      <xdr:colOff>114300</xdr:colOff>
      <xdr:row>36</xdr:row>
      <xdr:rowOff>26289</xdr:rowOff>
    </xdr:to>
    <xdr:sp macro="" textlink="">
      <xdr:nvSpPr>
        <xdr:cNvPr id="80" name="楕円 79"/>
        <xdr:cNvSpPr/>
      </xdr:nvSpPr>
      <xdr:spPr>
        <a:xfrm>
          <a:off x="45847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74566</xdr:rowOff>
    </xdr:from>
    <xdr:ext cx="469744" cy="259045"/>
    <xdr:sp macro="" textlink="">
      <xdr:nvSpPr>
        <xdr:cNvPr id="81" name="議会費該当値テキスト"/>
        <xdr:cNvSpPr txBox="1"/>
      </xdr:nvSpPr>
      <xdr:spPr>
        <a:xfrm>
          <a:off x="4686300" y="60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101664</xdr:rowOff>
    </xdr:from>
    <xdr:to>
      <xdr:col>20</xdr:col>
      <xdr:colOff>38100</xdr:colOff>
      <xdr:row>36</xdr:row>
      <xdr:rowOff>31814</xdr:rowOff>
    </xdr:to>
    <xdr:sp macro="" textlink="">
      <xdr:nvSpPr>
        <xdr:cNvPr id="82" name="楕円 81"/>
        <xdr:cNvSpPr/>
      </xdr:nvSpPr>
      <xdr:spPr>
        <a:xfrm>
          <a:off x="37465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22941</xdr:rowOff>
    </xdr:from>
    <xdr:ext cx="469744" cy="259045"/>
    <xdr:sp macro="" textlink="">
      <xdr:nvSpPr>
        <xdr:cNvPr id="83" name="テキスト ボックス 82"/>
        <xdr:cNvSpPr txBox="1"/>
      </xdr:nvSpPr>
      <xdr:spPr>
        <a:xfrm>
          <a:off x="3562428" y="619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118047</xdr:rowOff>
    </xdr:from>
    <xdr:to>
      <xdr:col>15</xdr:col>
      <xdr:colOff>101600</xdr:colOff>
      <xdr:row>36</xdr:row>
      <xdr:rowOff>48197</xdr:rowOff>
    </xdr:to>
    <xdr:sp macro="" textlink="">
      <xdr:nvSpPr>
        <xdr:cNvPr id="84" name="楕円 83"/>
        <xdr:cNvSpPr/>
      </xdr:nvSpPr>
      <xdr:spPr>
        <a:xfrm>
          <a:off x="2857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39324</xdr:rowOff>
    </xdr:from>
    <xdr:ext cx="469744" cy="259045"/>
    <xdr:sp macro="" textlink="">
      <xdr:nvSpPr>
        <xdr:cNvPr id="85" name="テキスト ボックス 84"/>
        <xdr:cNvSpPr txBox="1"/>
      </xdr:nvSpPr>
      <xdr:spPr>
        <a:xfrm>
          <a:off x="2673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105283</xdr:rowOff>
    </xdr:from>
    <xdr:to>
      <xdr:col>10</xdr:col>
      <xdr:colOff>165100</xdr:colOff>
      <xdr:row>36</xdr:row>
      <xdr:rowOff>35433</xdr:rowOff>
    </xdr:to>
    <xdr:sp macro="" textlink="">
      <xdr:nvSpPr>
        <xdr:cNvPr id="86" name="楕円 85"/>
        <xdr:cNvSpPr/>
      </xdr:nvSpPr>
      <xdr:spPr>
        <a:xfrm>
          <a:off x="19685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26560</xdr:rowOff>
    </xdr:from>
    <xdr:ext cx="469744" cy="259045"/>
    <xdr:sp macro="" textlink="">
      <xdr:nvSpPr>
        <xdr:cNvPr id="87" name="テキスト ボックス 86"/>
        <xdr:cNvSpPr txBox="1"/>
      </xdr:nvSpPr>
      <xdr:spPr>
        <a:xfrm>
          <a:off x="1784428"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163004</xdr:rowOff>
    </xdr:from>
    <xdr:to>
      <xdr:col>6</xdr:col>
      <xdr:colOff>38100</xdr:colOff>
      <xdr:row>35</xdr:row>
      <xdr:rowOff>93154</xdr:rowOff>
    </xdr:to>
    <xdr:sp macro="" textlink="">
      <xdr:nvSpPr>
        <xdr:cNvPr id="88" name="楕円 87"/>
        <xdr:cNvSpPr/>
      </xdr:nvSpPr>
      <xdr:spPr>
        <a:xfrm>
          <a:off x="1079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109681</xdr:rowOff>
    </xdr:from>
    <xdr:ext cx="469744" cy="259045"/>
    <xdr:sp macro="" textlink="">
      <xdr:nvSpPr>
        <xdr:cNvPr id="89" name="テキスト ボックス 88"/>
        <xdr:cNvSpPr txBox="1"/>
      </xdr:nvSpPr>
      <xdr:spPr>
        <a:xfrm>
          <a:off x="895428"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58619</xdr:rowOff>
    </xdr:from>
    <xdr:to>
      <xdr:col>24</xdr:col>
      <xdr:colOff>63500</xdr:colOff>
      <xdr:row>58</xdr:row>
      <xdr:rowOff>57486</xdr:rowOff>
    </xdr:to>
    <xdr:cxnSp macro="">
      <xdr:nvCxnSpPr>
        <xdr:cNvPr id="120" name="直線コネクタ 119"/>
        <xdr:cNvCxnSpPr/>
      </xdr:nvCxnSpPr>
      <xdr:spPr>
        <a:xfrm flipV="1">
          <a:off x="3797300" y="9831269"/>
          <a:ext cx="838200" cy="1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3281</xdr:rowOff>
    </xdr:from>
    <xdr:to>
      <xdr:col>19</xdr:col>
      <xdr:colOff>177800</xdr:colOff>
      <xdr:row>58</xdr:row>
      <xdr:rowOff>57486</xdr:rowOff>
    </xdr:to>
    <xdr:cxnSp macro="">
      <xdr:nvCxnSpPr>
        <xdr:cNvPr id="123" name="直線コネクタ 122"/>
        <xdr:cNvCxnSpPr/>
      </xdr:nvCxnSpPr>
      <xdr:spPr>
        <a:xfrm>
          <a:off x="2908300" y="9947381"/>
          <a:ext cx="889000" cy="5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3281</xdr:rowOff>
    </xdr:from>
    <xdr:to>
      <xdr:col>15</xdr:col>
      <xdr:colOff>50800</xdr:colOff>
      <xdr:row>58</xdr:row>
      <xdr:rowOff>64827</xdr:rowOff>
    </xdr:to>
    <xdr:cxnSp macro="">
      <xdr:nvCxnSpPr>
        <xdr:cNvPr id="126" name="直線コネクタ 125"/>
        <xdr:cNvCxnSpPr/>
      </xdr:nvCxnSpPr>
      <xdr:spPr>
        <a:xfrm flipV="1">
          <a:off x="2019300" y="9947381"/>
          <a:ext cx="889000" cy="6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64827</xdr:rowOff>
    </xdr:from>
    <xdr:to>
      <xdr:col>10</xdr:col>
      <xdr:colOff>114300</xdr:colOff>
      <xdr:row>58</xdr:row>
      <xdr:rowOff>78409</xdr:rowOff>
    </xdr:to>
    <xdr:cxnSp macro="">
      <xdr:nvCxnSpPr>
        <xdr:cNvPr id="129" name="直線コネクタ 128"/>
        <xdr:cNvCxnSpPr/>
      </xdr:nvCxnSpPr>
      <xdr:spPr>
        <a:xfrm flipV="1">
          <a:off x="1130300" y="10008927"/>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7819</xdr:rowOff>
    </xdr:from>
    <xdr:to>
      <xdr:col>24</xdr:col>
      <xdr:colOff>114300</xdr:colOff>
      <xdr:row>57</xdr:row>
      <xdr:rowOff>109419</xdr:rowOff>
    </xdr:to>
    <xdr:sp macro="" textlink="">
      <xdr:nvSpPr>
        <xdr:cNvPr id="139" name="楕円 138"/>
        <xdr:cNvSpPr/>
      </xdr:nvSpPr>
      <xdr:spPr>
        <a:xfrm>
          <a:off x="4584700" y="978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30696</xdr:rowOff>
    </xdr:from>
    <xdr:ext cx="599010" cy="259045"/>
    <xdr:sp macro="" textlink="">
      <xdr:nvSpPr>
        <xdr:cNvPr id="140" name="総務費該当値テキスト"/>
        <xdr:cNvSpPr txBox="1"/>
      </xdr:nvSpPr>
      <xdr:spPr>
        <a:xfrm>
          <a:off x="4686300" y="96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6686</xdr:rowOff>
    </xdr:from>
    <xdr:to>
      <xdr:col>20</xdr:col>
      <xdr:colOff>38100</xdr:colOff>
      <xdr:row>58</xdr:row>
      <xdr:rowOff>108286</xdr:rowOff>
    </xdr:to>
    <xdr:sp macro="" textlink="">
      <xdr:nvSpPr>
        <xdr:cNvPr id="141" name="楕円 140"/>
        <xdr:cNvSpPr/>
      </xdr:nvSpPr>
      <xdr:spPr>
        <a:xfrm>
          <a:off x="3746500" y="99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99413</xdr:rowOff>
    </xdr:from>
    <xdr:ext cx="534377" cy="259045"/>
    <xdr:sp macro="" textlink="">
      <xdr:nvSpPr>
        <xdr:cNvPr id="142" name="テキスト ボックス 141"/>
        <xdr:cNvSpPr txBox="1"/>
      </xdr:nvSpPr>
      <xdr:spPr>
        <a:xfrm>
          <a:off x="3530111" y="100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123931</xdr:rowOff>
    </xdr:from>
    <xdr:to>
      <xdr:col>15</xdr:col>
      <xdr:colOff>101600</xdr:colOff>
      <xdr:row>58</xdr:row>
      <xdr:rowOff>54081</xdr:rowOff>
    </xdr:to>
    <xdr:sp macro="" textlink="">
      <xdr:nvSpPr>
        <xdr:cNvPr id="143" name="楕円 142"/>
        <xdr:cNvSpPr/>
      </xdr:nvSpPr>
      <xdr:spPr>
        <a:xfrm>
          <a:off x="2857500" y="98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45208</xdr:rowOff>
    </xdr:from>
    <xdr:ext cx="534377" cy="259045"/>
    <xdr:sp macro="" textlink="">
      <xdr:nvSpPr>
        <xdr:cNvPr id="144" name="テキスト ボックス 143"/>
        <xdr:cNvSpPr txBox="1"/>
      </xdr:nvSpPr>
      <xdr:spPr>
        <a:xfrm>
          <a:off x="2641111" y="99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14027</xdr:rowOff>
    </xdr:from>
    <xdr:to>
      <xdr:col>10</xdr:col>
      <xdr:colOff>165100</xdr:colOff>
      <xdr:row>58</xdr:row>
      <xdr:rowOff>115627</xdr:rowOff>
    </xdr:to>
    <xdr:sp macro="" textlink="">
      <xdr:nvSpPr>
        <xdr:cNvPr id="145" name="楕円 144"/>
        <xdr:cNvSpPr/>
      </xdr:nvSpPr>
      <xdr:spPr>
        <a:xfrm>
          <a:off x="1968500" y="99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106754</xdr:rowOff>
    </xdr:from>
    <xdr:ext cx="534377" cy="259045"/>
    <xdr:sp macro="" textlink="">
      <xdr:nvSpPr>
        <xdr:cNvPr id="146" name="テキスト ボックス 145"/>
        <xdr:cNvSpPr txBox="1"/>
      </xdr:nvSpPr>
      <xdr:spPr>
        <a:xfrm>
          <a:off x="1752111" y="100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27609</xdr:rowOff>
    </xdr:from>
    <xdr:to>
      <xdr:col>6</xdr:col>
      <xdr:colOff>38100</xdr:colOff>
      <xdr:row>58</xdr:row>
      <xdr:rowOff>129209</xdr:rowOff>
    </xdr:to>
    <xdr:sp macro="" textlink="">
      <xdr:nvSpPr>
        <xdr:cNvPr id="147" name="楕円 146"/>
        <xdr:cNvSpPr/>
      </xdr:nvSpPr>
      <xdr:spPr>
        <a:xfrm>
          <a:off x="1079500" y="99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120336</xdr:rowOff>
    </xdr:from>
    <xdr:ext cx="534377" cy="259045"/>
    <xdr:sp macro="" textlink="">
      <xdr:nvSpPr>
        <xdr:cNvPr id="148" name="テキスト ボックス 147"/>
        <xdr:cNvSpPr txBox="1"/>
      </xdr:nvSpPr>
      <xdr:spPr>
        <a:xfrm>
          <a:off x="863111" y="100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145080</xdr:rowOff>
    </xdr:from>
    <xdr:to>
      <xdr:col>24</xdr:col>
      <xdr:colOff>63500</xdr:colOff>
      <xdr:row>73</xdr:row>
      <xdr:rowOff>75943</xdr:rowOff>
    </xdr:to>
    <xdr:cxnSp macro="">
      <xdr:nvCxnSpPr>
        <xdr:cNvPr id="178" name="直線コネクタ 177"/>
        <xdr:cNvCxnSpPr/>
      </xdr:nvCxnSpPr>
      <xdr:spPr>
        <a:xfrm flipV="1">
          <a:off x="3797300" y="12489480"/>
          <a:ext cx="838200" cy="10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75943</xdr:rowOff>
    </xdr:from>
    <xdr:to>
      <xdr:col>19</xdr:col>
      <xdr:colOff>177800</xdr:colOff>
      <xdr:row>73</xdr:row>
      <xdr:rowOff>81651</xdr:rowOff>
    </xdr:to>
    <xdr:cxnSp macro="">
      <xdr:nvCxnSpPr>
        <xdr:cNvPr id="181" name="直線コネクタ 180"/>
        <xdr:cNvCxnSpPr/>
      </xdr:nvCxnSpPr>
      <xdr:spPr>
        <a:xfrm flipV="1">
          <a:off x="2908300" y="12591793"/>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81651</xdr:rowOff>
    </xdr:from>
    <xdr:to>
      <xdr:col>15</xdr:col>
      <xdr:colOff>50800</xdr:colOff>
      <xdr:row>73</xdr:row>
      <xdr:rowOff>155504</xdr:rowOff>
    </xdr:to>
    <xdr:cxnSp macro="">
      <xdr:nvCxnSpPr>
        <xdr:cNvPr id="184" name="直線コネクタ 183"/>
        <xdr:cNvCxnSpPr/>
      </xdr:nvCxnSpPr>
      <xdr:spPr>
        <a:xfrm flipV="1">
          <a:off x="2019300" y="12597501"/>
          <a:ext cx="889000" cy="7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155504</xdr:rowOff>
    </xdr:from>
    <xdr:to>
      <xdr:col>10</xdr:col>
      <xdr:colOff>114300</xdr:colOff>
      <xdr:row>74</xdr:row>
      <xdr:rowOff>69452</xdr:rowOff>
    </xdr:to>
    <xdr:cxnSp macro="">
      <xdr:nvCxnSpPr>
        <xdr:cNvPr id="187" name="直線コネクタ 186"/>
        <xdr:cNvCxnSpPr/>
      </xdr:nvCxnSpPr>
      <xdr:spPr>
        <a:xfrm flipV="1">
          <a:off x="1130300" y="12671354"/>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94280</xdr:rowOff>
    </xdr:from>
    <xdr:to>
      <xdr:col>24</xdr:col>
      <xdr:colOff>114300</xdr:colOff>
      <xdr:row>73</xdr:row>
      <xdr:rowOff>24430</xdr:rowOff>
    </xdr:to>
    <xdr:sp macro="" textlink="">
      <xdr:nvSpPr>
        <xdr:cNvPr id="197" name="楕円 196"/>
        <xdr:cNvSpPr/>
      </xdr:nvSpPr>
      <xdr:spPr>
        <a:xfrm>
          <a:off x="4584700" y="124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117157</xdr:rowOff>
    </xdr:from>
    <xdr:ext cx="599010" cy="259045"/>
    <xdr:sp macro="" textlink="">
      <xdr:nvSpPr>
        <xdr:cNvPr id="198" name="民生費該当値テキスト"/>
        <xdr:cNvSpPr txBox="1"/>
      </xdr:nvSpPr>
      <xdr:spPr>
        <a:xfrm>
          <a:off x="4686300" y="1229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25143</xdr:rowOff>
    </xdr:from>
    <xdr:to>
      <xdr:col>20</xdr:col>
      <xdr:colOff>38100</xdr:colOff>
      <xdr:row>73</xdr:row>
      <xdr:rowOff>126743</xdr:rowOff>
    </xdr:to>
    <xdr:sp macro="" textlink="">
      <xdr:nvSpPr>
        <xdr:cNvPr id="199" name="楕円 198"/>
        <xdr:cNvSpPr/>
      </xdr:nvSpPr>
      <xdr:spPr>
        <a:xfrm>
          <a:off x="3746500" y="1254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143270</xdr:rowOff>
    </xdr:from>
    <xdr:ext cx="599010" cy="259045"/>
    <xdr:sp macro="" textlink="">
      <xdr:nvSpPr>
        <xdr:cNvPr id="200" name="テキスト ボックス 199"/>
        <xdr:cNvSpPr txBox="1"/>
      </xdr:nvSpPr>
      <xdr:spPr>
        <a:xfrm>
          <a:off x="3497795" y="1231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30851</xdr:rowOff>
    </xdr:from>
    <xdr:to>
      <xdr:col>15</xdr:col>
      <xdr:colOff>101600</xdr:colOff>
      <xdr:row>73</xdr:row>
      <xdr:rowOff>132451</xdr:rowOff>
    </xdr:to>
    <xdr:sp macro="" textlink="">
      <xdr:nvSpPr>
        <xdr:cNvPr id="201" name="楕円 200"/>
        <xdr:cNvSpPr/>
      </xdr:nvSpPr>
      <xdr:spPr>
        <a:xfrm>
          <a:off x="2857500" y="125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148978</xdr:rowOff>
    </xdr:from>
    <xdr:ext cx="599010" cy="259045"/>
    <xdr:sp macro="" textlink="">
      <xdr:nvSpPr>
        <xdr:cNvPr id="202" name="テキスト ボックス 201"/>
        <xdr:cNvSpPr txBox="1"/>
      </xdr:nvSpPr>
      <xdr:spPr>
        <a:xfrm>
          <a:off x="2608795" y="1232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104704</xdr:rowOff>
    </xdr:from>
    <xdr:to>
      <xdr:col>10</xdr:col>
      <xdr:colOff>165100</xdr:colOff>
      <xdr:row>74</xdr:row>
      <xdr:rowOff>34854</xdr:rowOff>
    </xdr:to>
    <xdr:sp macro="" textlink="">
      <xdr:nvSpPr>
        <xdr:cNvPr id="203" name="楕円 202"/>
        <xdr:cNvSpPr/>
      </xdr:nvSpPr>
      <xdr:spPr>
        <a:xfrm>
          <a:off x="1968500" y="126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51381</xdr:rowOff>
    </xdr:from>
    <xdr:ext cx="599010" cy="259045"/>
    <xdr:sp macro="" textlink="">
      <xdr:nvSpPr>
        <xdr:cNvPr id="204" name="テキスト ボックス 203"/>
        <xdr:cNvSpPr txBox="1"/>
      </xdr:nvSpPr>
      <xdr:spPr>
        <a:xfrm>
          <a:off x="1719795" y="1239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18652</xdr:rowOff>
    </xdr:from>
    <xdr:to>
      <xdr:col>6</xdr:col>
      <xdr:colOff>38100</xdr:colOff>
      <xdr:row>74</xdr:row>
      <xdr:rowOff>120252</xdr:rowOff>
    </xdr:to>
    <xdr:sp macro="" textlink="">
      <xdr:nvSpPr>
        <xdr:cNvPr id="205" name="楕円 204"/>
        <xdr:cNvSpPr/>
      </xdr:nvSpPr>
      <xdr:spPr>
        <a:xfrm>
          <a:off x="1079500" y="127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136779</xdr:rowOff>
    </xdr:from>
    <xdr:ext cx="599010" cy="259045"/>
    <xdr:sp macro="" textlink="">
      <xdr:nvSpPr>
        <xdr:cNvPr id="206" name="テキスト ボックス 205"/>
        <xdr:cNvSpPr txBox="1"/>
      </xdr:nvSpPr>
      <xdr:spPr>
        <a:xfrm>
          <a:off x="830795" y="124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45613</xdr:rowOff>
    </xdr:from>
    <xdr:to>
      <xdr:col>24</xdr:col>
      <xdr:colOff>63500</xdr:colOff>
      <xdr:row>98</xdr:row>
      <xdr:rowOff>47470</xdr:rowOff>
    </xdr:to>
    <xdr:cxnSp macro="">
      <xdr:nvCxnSpPr>
        <xdr:cNvPr id="239" name="直線コネクタ 238"/>
        <xdr:cNvCxnSpPr/>
      </xdr:nvCxnSpPr>
      <xdr:spPr>
        <a:xfrm>
          <a:off x="3797300" y="16847713"/>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45613</xdr:rowOff>
    </xdr:from>
    <xdr:to>
      <xdr:col>19</xdr:col>
      <xdr:colOff>177800</xdr:colOff>
      <xdr:row>98</xdr:row>
      <xdr:rowOff>62757</xdr:rowOff>
    </xdr:to>
    <xdr:cxnSp macro="">
      <xdr:nvCxnSpPr>
        <xdr:cNvPr id="242" name="直線コネクタ 241"/>
        <xdr:cNvCxnSpPr/>
      </xdr:nvCxnSpPr>
      <xdr:spPr>
        <a:xfrm flipV="1">
          <a:off x="2908300" y="16847713"/>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4626</xdr:rowOff>
    </xdr:from>
    <xdr:to>
      <xdr:col>15</xdr:col>
      <xdr:colOff>50800</xdr:colOff>
      <xdr:row>98</xdr:row>
      <xdr:rowOff>62757</xdr:rowOff>
    </xdr:to>
    <xdr:cxnSp macro="">
      <xdr:nvCxnSpPr>
        <xdr:cNvPr id="245" name="直線コネクタ 244"/>
        <xdr:cNvCxnSpPr/>
      </xdr:nvCxnSpPr>
      <xdr:spPr>
        <a:xfrm>
          <a:off x="2019300" y="16806726"/>
          <a:ext cx="889000" cy="5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48116</xdr:rowOff>
    </xdr:from>
    <xdr:to>
      <xdr:col>10</xdr:col>
      <xdr:colOff>114300</xdr:colOff>
      <xdr:row>98</xdr:row>
      <xdr:rowOff>4626</xdr:rowOff>
    </xdr:to>
    <xdr:cxnSp macro="">
      <xdr:nvCxnSpPr>
        <xdr:cNvPr id="248" name="直線コネクタ 247"/>
        <xdr:cNvCxnSpPr/>
      </xdr:nvCxnSpPr>
      <xdr:spPr>
        <a:xfrm>
          <a:off x="1130300" y="16678766"/>
          <a:ext cx="889000" cy="1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168120</xdr:rowOff>
    </xdr:from>
    <xdr:to>
      <xdr:col>24</xdr:col>
      <xdr:colOff>114300</xdr:colOff>
      <xdr:row>98</xdr:row>
      <xdr:rowOff>98270</xdr:rowOff>
    </xdr:to>
    <xdr:sp macro="" textlink="">
      <xdr:nvSpPr>
        <xdr:cNvPr id="258" name="楕円 257"/>
        <xdr:cNvSpPr/>
      </xdr:nvSpPr>
      <xdr:spPr>
        <a:xfrm>
          <a:off x="4584700" y="167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83047</xdr:rowOff>
    </xdr:from>
    <xdr:ext cx="534377" cy="259045"/>
    <xdr:sp macro="" textlink="">
      <xdr:nvSpPr>
        <xdr:cNvPr id="259" name="衛生費該当値テキスト"/>
        <xdr:cNvSpPr txBox="1"/>
      </xdr:nvSpPr>
      <xdr:spPr>
        <a:xfrm>
          <a:off x="4686300" y="167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166263</xdr:rowOff>
    </xdr:from>
    <xdr:to>
      <xdr:col>20</xdr:col>
      <xdr:colOff>38100</xdr:colOff>
      <xdr:row>98</xdr:row>
      <xdr:rowOff>96413</xdr:rowOff>
    </xdr:to>
    <xdr:sp macro="" textlink="">
      <xdr:nvSpPr>
        <xdr:cNvPr id="260" name="楕円 259"/>
        <xdr:cNvSpPr/>
      </xdr:nvSpPr>
      <xdr:spPr>
        <a:xfrm>
          <a:off x="3746500" y="167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87540</xdr:rowOff>
    </xdr:from>
    <xdr:ext cx="534377" cy="259045"/>
    <xdr:sp macro="" textlink="">
      <xdr:nvSpPr>
        <xdr:cNvPr id="261" name="テキスト ボックス 260"/>
        <xdr:cNvSpPr txBox="1"/>
      </xdr:nvSpPr>
      <xdr:spPr>
        <a:xfrm>
          <a:off x="3530111" y="168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11957</xdr:rowOff>
    </xdr:from>
    <xdr:to>
      <xdr:col>15</xdr:col>
      <xdr:colOff>101600</xdr:colOff>
      <xdr:row>98</xdr:row>
      <xdr:rowOff>113557</xdr:rowOff>
    </xdr:to>
    <xdr:sp macro="" textlink="">
      <xdr:nvSpPr>
        <xdr:cNvPr id="262" name="楕円 261"/>
        <xdr:cNvSpPr/>
      </xdr:nvSpPr>
      <xdr:spPr>
        <a:xfrm>
          <a:off x="2857500" y="168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104684</xdr:rowOff>
    </xdr:from>
    <xdr:ext cx="534377" cy="259045"/>
    <xdr:sp macro="" textlink="">
      <xdr:nvSpPr>
        <xdr:cNvPr id="263" name="テキスト ボックス 262"/>
        <xdr:cNvSpPr txBox="1"/>
      </xdr:nvSpPr>
      <xdr:spPr>
        <a:xfrm>
          <a:off x="2641111" y="169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125276</xdr:rowOff>
    </xdr:from>
    <xdr:to>
      <xdr:col>10</xdr:col>
      <xdr:colOff>165100</xdr:colOff>
      <xdr:row>98</xdr:row>
      <xdr:rowOff>55426</xdr:rowOff>
    </xdr:to>
    <xdr:sp macro="" textlink="">
      <xdr:nvSpPr>
        <xdr:cNvPr id="264" name="楕円 263"/>
        <xdr:cNvSpPr/>
      </xdr:nvSpPr>
      <xdr:spPr>
        <a:xfrm>
          <a:off x="1968500" y="167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46553</xdr:rowOff>
    </xdr:from>
    <xdr:ext cx="534377" cy="259045"/>
    <xdr:sp macro="" textlink="">
      <xdr:nvSpPr>
        <xdr:cNvPr id="265" name="テキスト ボックス 264"/>
        <xdr:cNvSpPr txBox="1"/>
      </xdr:nvSpPr>
      <xdr:spPr>
        <a:xfrm>
          <a:off x="1752111" y="1684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168766</xdr:rowOff>
    </xdr:from>
    <xdr:to>
      <xdr:col>6</xdr:col>
      <xdr:colOff>38100</xdr:colOff>
      <xdr:row>97</xdr:row>
      <xdr:rowOff>98916</xdr:rowOff>
    </xdr:to>
    <xdr:sp macro="" textlink="">
      <xdr:nvSpPr>
        <xdr:cNvPr id="266" name="楕円 265"/>
        <xdr:cNvSpPr/>
      </xdr:nvSpPr>
      <xdr:spPr>
        <a:xfrm>
          <a:off x="1079500" y="166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90043</xdr:rowOff>
    </xdr:from>
    <xdr:ext cx="534377" cy="259045"/>
    <xdr:sp macro="" textlink="">
      <xdr:nvSpPr>
        <xdr:cNvPr id="267" name="テキスト ボックス 266"/>
        <xdr:cNvSpPr txBox="1"/>
      </xdr:nvSpPr>
      <xdr:spPr>
        <a:xfrm>
          <a:off x="863111" y="167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29972</xdr:rowOff>
    </xdr:from>
    <xdr:to>
      <xdr:col>55</xdr:col>
      <xdr:colOff>0</xdr:colOff>
      <xdr:row>39</xdr:row>
      <xdr:rowOff>30625</xdr:rowOff>
    </xdr:to>
    <xdr:cxnSp macro="">
      <xdr:nvCxnSpPr>
        <xdr:cNvPr id="298" name="直線コネクタ 297"/>
        <xdr:cNvCxnSpPr/>
      </xdr:nvCxnSpPr>
      <xdr:spPr>
        <a:xfrm>
          <a:off x="9639300" y="6716522"/>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24747</xdr:rowOff>
    </xdr:from>
    <xdr:to>
      <xdr:col>50</xdr:col>
      <xdr:colOff>114300</xdr:colOff>
      <xdr:row>39</xdr:row>
      <xdr:rowOff>29972</xdr:rowOff>
    </xdr:to>
    <xdr:cxnSp macro="">
      <xdr:nvCxnSpPr>
        <xdr:cNvPr id="301" name="直線コネクタ 300"/>
        <xdr:cNvCxnSpPr/>
      </xdr:nvCxnSpPr>
      <xdr:spPr>
        <a:xfrm>
          <a:off x="8750300" y="671129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24747</xdr:rowOff>
    </xdr:from>
    <xdr:to>
      <xdr:col>45</xdr:col>
      <xdr:colOff>177800</xdr:colOff>
      <xdr:row>39</xdr:row>
      <xdr:rowOff>27033</xdr:rowOff>
    </xdr:to>
    <xdr:cxnSp macro="">
      <xdr:nvCxnSpPr>
        <xdr:cNvPr id="304" name="直線コネクタ 303"/>
        <xdr:cNvCxnSpPr/>
      </xdr:nvCxnSpPr>
      <xdr:spPr>
        <a:xfrm flipV="1">
          <a:off x="7861300" y="67112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170397</xdr:rowOff>
    </xdr:from>
    <xdr:to>
      <xdr:col>41</xdr:col>
      <xdr:colOff>50800</xdr:colOff>
      <xdr:row>39</xdr:row>
      <xdr:rowOff>27033</xdr:rowOff>
    </xdr:to>
    <xdr:cxnSp macro="">
      <xdr:nvCxnSpPr>
        <xdr:cNvPr id="307" name="直線コネクタ 306"/>
        <xdr:cNvCxnSpPr/>
      </xdr:nvCxnSpPr>
      <xdr:spPr>
        <a:xfrm>
          <a:off x="6972300" y="6685497"/>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151275</xdr:rowOff>
    </xdr:from>
    <xdr:to>
      <xdr:col>55</xdr:col>
      <xdr:colOff>50800</xdr:colOff>
      <xdr:row>39</xdr:row>
      <xdr:rowOff>81425</xdr:rowOff>
    </xdr:to>
    <xdr:sp macro="" textlink="">
      <xdr:nvSpPr>
        <xdr:cNvPr id="317" name="楕円 316"/>
        <xdr:cNvSpPr/>
      </xdr:nvSpPr>
      <xdr:spPr>
        <a:xfrm>
          <a:off x="104267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66202</xdr:rowOff>
    </xdr:from>
    <xdr:ext cx="378565" cy="259045"/>
    <xdr:sp macro="" textlink="">
      <xdr:nvSpPr>
        <xdr:cNvPr id="318" name="労働費該当値テキスト"/>
        <xdr:cNvSpPr txBox="1"/>
      </xdr:nvSpPr>
      <xdr:spPr>
        <a:xfrm>
          <a:off x="10528300" y="658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9" name="楕円 318"/>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71899</xdr:rowOff>
    </xdr:from>
    <xdr:ext cx="378565" cy="259045"/>
    <xdr:sp macro="" textlink="">
      <xdr:nvSpPr>
        <xdr:cNvPr id="320" name="テキスト ボックス 319"/>
        <xdr:cNvSpPr txBox="1"/>
      </xdr:nvSpPr>
      <xdr:spPr>
        <a:xfrm>
          <a:off x="9450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145397</xdr:rowOff>
    </xdr:from>
    <xdr:to>
      <xdr:col>46</xdr:col>
      <xdr:colOff>38100</xdr:colOff>
      <xdr:row>39</xdr:row>
      <xdr:rowOff>75547</xdr:rowOff>
    </xdr:to>
    <xdr:sp macro="" textlink="">
      <xdr:nvSpPr>
        <xdr:cNvPr id="321" name="楕円 320"/>
        <xdr:cNvSpPr/>
      </xdr:nvSpPr>
      <xdr:spPr>
        <a:xfrm>
          <a:off x="8699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66674</xdr:rowOff>
    </xdr:from>
    <xdr:ext cx="378565" cy="259045"/>
    <xdr:sp macro="" textlink="">
      <xdr:nvSpPr>
        <xdr:cNvPr id="322" name="テキスト ボックス 321"/>
        <xdr:cNvSpPr txBox="1"/>
      </xdr:nvSpPr>
      <xdr:spPr>
        <a:xfrm>
          <a:off x="8561017" y="675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147683</xdr:rowOff>
    </xdr:from>
    <xdr:to>
      <xdr:col>41</xdr:col>
      <xdr:colOff>101600</xdr:colOff>
      <xdr:row>39</xdr:row>
      <xdr:rowOff>77833</xdr:rowOff>
    </xdr:to>
    <xdr:sp macro="" textlink="">
      <xdr:nvSpPr>
        <xdr:cNvPr id="323" name="楕円 322"/>
        <xdr:cNvSpPr/>
      </xdr:nvSpPr>
      <xdr:spPr>
        <a:xfrm>
          <a:off x="7810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68960</xdr:rowOff>
    </xdr:from>
    <xdr:ext cx="378565" cy="259045"/>
    <xdr:sp macro="" textlink="">
      <xdr:nvSpPr>
        <xdr:cNvPr id="324" name="テキスト ボックス 323"/>
        <xdr:cNvSpPr txBox="1"/>
      </xdr:nvSpPr>
      <xdr:spPr>
        <a:xfrm>
          <a:off x="7672017" y="6755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119597</xdr:rowOff>
    </xdr:from>
    <xdr:to>
      <xdr:col>36</xdr:col>
      <xdr:colOff>165100</xdr:colOff>
      <xdr:row>39</xdr:row>
      <xdr:rowOff>49747</xdr:rowOff>
    </xdr:to>
    <xdr:sp macro="" textlink="">
      <xdr:nvSpPr>
        <xdr:cNvPr id="325" name="楕円 324"/>
        <xdr:cNvSpPr/>
      </xdr:nvSpPr>
      <xdr:spPr>
        <a:xfrm>
          <a:off x="6921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40874</xdr:rowOff>
    </xdr:from>
    <xdr:ext cx="378565" cy="259045"/>
    <xdr:sp macro="" textlink="">
      <xdr:nvSpPr>
        <xdr:cNvPr id="326" name="テキスト ボックス 325"/>
        <xdr:cNvSpPr txBox="1"/>
      </xdr:nvSpPr>
      <xdr:spPr>
        <a:xfrm>
          <a:off x="6783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162649</xdr:rowOff>
    </xdr:from>
    <xdr:to>
      <xdr:col>55</xdr:col>
      <xdr:colOff>0</xdr:colOff>
      <xdr:row>56</xdr:row>
      <xdr:rowOff>171082</xdr:rowOff>
    </xdr:to>
    <xdr:cxnSp macro="">
      <xdr:nvCxnSpPr>
        <xdr:cNvPr id="355" name="直線コネクタ 354"/>
        <xdr:cNvCxnSpPr/>
      </xdr:nvCxnSpPr>
      <xdr:spPr>
        <a:xfrm>
          <a:off x="9639300" y="9763849"/>
          <a:ext cx="8382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134391</xdr:rowOff>
    </xdr:from>
    <xdr:to>
      <xdr:col>50</xdr:col>
      <xdr:colOff>114300</xdr:colOff>
      <xdr:row>56</xdr:row>
      <xdr:rowOff>162649</xdr:rowOff>
    </xdr:to>
    <xdr:cxnSp macro="">
      <xdr:nvCxnSpPr>
        <xdr:cNvPr id="358" name="直線コネクタ 357"/>
        <xdr:cNvCxnSpPr/>
      </xdr:nvCxnSpPr>
      <xdr:spPr>
        <a:xfrm>
          <a:off x="8750300" y="9735591"/>
          <a:ext cx="889000" cy="2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111443</xdr:rowOff>
    </xdr:from>
    <xdr:to>
      <xdr:col>45</xdr:col>
      <xdr:colOff>177800</xdr:colOff>
      <xdr:row>56</xdr:row>
      <xdr:rowOff>134391</xdr:rowOff>
    </xdr:to>
    <xdr:cxnSp macro="">
      <xdr:nvCxnSpPr>
        <xdr:cNvPr id="361" name="直線コネクタ 360"/>
        <xdr:cNvCxnSpPr/>
      </xdr:nvCxnSpPr>
      <xdr:spPr>
        <a:xfrm>
          <a:off x="7861300" y="9712643"/>
          <a:ext cx="889000" cy="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83998</xdr:rowOff>
    </xdr:from>
    <xdr:to>
      <xdr:col>41</xdr:col>
      <xdr:colOff>50800</xdr:colOff>
      <xdr:row>56</xdr:row>
      <xdr:rowOff>111443</xdr:rowOff>
    </xdr:to>
    <xdr:cxnSp macro="">
      <xdr:nvCxnSpPr>
        <xdr:cNvPr id="364" name="直線コネクタ 363"/>
        <xdr:cNvCxnSpPr/>
      </xdr:nvCxnSpPr>
      <xdr:spPr>
        <a:xfrm>
          <a:off x="6972300" y="9685198"/>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120282</xdr:rowOff>
    </xdr:from>
    <xdr:to>
      <xdr:col>55</xdr:col>
      <xdr:colOff>50800</xdr:colOff>
      <xdr:row>57</xdr:row>
      <xdr:rowOff>50432</xdr:rowOff>
    </xdr:to>
    <xdr:sp macro="" textlink="">
      <xdr:nvSpPr>
        <xdr:cNvPr id="374" name="楕円 373"/>
        <xdr:cNvSpPr/>
      </xdr:nvSpPr>
      <xdr:spPr>
        <a:xfrm>
          <a:off x="10426700" y="97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98709</xdr:rowOff>
    </xdr:from>
    <xdr:ext cx="534377" cy="259045"/>
    <xdr:sp macro="" textlink="">
      <xdr:nvSpPr>
        <xdr:cNvPr id="375" name="農林水産業費該当値テキスト"/>
        <xdr:cNvSpPr txBox="1"/>
      </xdr:nvSpPr>
      <xdr:spPr>
        <a:xfrm>
          <a:off x="10528300" y="969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111849</xdr:rowOff>
    </xdr:from>
    <xdr:to>
      <xdr:col>50</xdr:col>
      <xdr:colOff>165100</xdr:colOff>
      <xdr:row>57</xdr:row>
      <xdr:rowOff>41999</xdr:rowOff>
    </xdr:to>
    <xdr:sp macro="" textlink="">
      <xdr:nvSpPr>
        <xdr:cNvPr id="376" name="楕円 375"/>
        <xdr:cNvSpPr/>
      </xdr:nvSpPr>
      <xdr:spPr>
        <a:xfrm>
          <a:off x="9588500" y="97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33126</xdr:rowOff>
    </xdr:from>
    <xdr:ext cx="534377" cy="259045"/>
    <xdr:sp macro="" textlink="">
      <xdr:nvSpPr>
        <xdr:cNvPr id="377" name="テキスト ボックス 376"/>
        <xdr:cNvSpPr txBox="1"/>
      </xdr:nvSpPr>
      <xdr:spPr>
        <a:xfrm>
          <a:off x="9372111" y="98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83591</xdr:rowOff>
    </xdr:from>
    <xdr:to>
      <xdr:col>46</xdr:col>
      <xdr:colOff>38100</xdr:colOff>
      <xdr:row>57</xdr:row>
      <xdr:rowOff>13741</xdr:rowOff>
    </xdr:to>
    <xdr:sp macro="" textlink="">
      <xdr:nvSpPr>
        <xdr:cNvPr id="378" name="楕円 377"/>
        <xdr:cNvSpPr/>
      </xdr:nvSpPr>
      <xdr:spPr>
        <a:xfrm>
          <a:off x="8699500" y="96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4868</xdr:rowOff>
    </xdr:from>
    <xdr:ext cx="534377" cy="259045"/>
    <xdr:sp macro="" textlink="">
      <xdr:nvSpPr>
        <xdr:cNvPr id="379" name="テキスト ボックス 378"/>
        <xdr:cNvSpPr txBox="1"/>
      </xdr:nvSpPr>
      <xdr:spPr>
        <a:xfrm>
          <a:off x="8483111" y="97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60643</xdr:rowOff>
    </xdr:from>
    <xdr:to>
      <xdr:col>41</xdr:col>
      <xdr:colOff>101600</xdr:colOff>
      <xdr:row>56</xdr:row>
      <xdr:rowOff>162243</xdr:rowOff>
    </xdr:to>
    <xdr:sp macro="" textlink="">
      <xdr:nvSpPr>
        <xdr:cNvPr id="380" name="楕円 379"/>
        <xdr:cNvSpPr/>
      </xdr:nvSpPr>
      <xdr:spPr>
        <a:xfrm>
          <a:off x="78105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7320</xdr:rowOff>
    </xdr:from>
    <xdr:ext cx="534377" cy="259045"/>
    <xdr:sp macro="" textlink="">
      <xdr:nvSpPr>
        <xdr:cNvPr id="381" name="テキスト ボックス 380"/>
        <xdr:cNvSpPr txBox="1"/>
      </xdr:nvSpPr>
      <xdr:spPr>
        <a:xfrm>
          <a:off x="7594111" y="94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33198</xdr:rowOff>
    </xdr:from>
    <xdr:to>
      <xdr:col>36</xdr:col>
      <xdr:colOff>165100</xdr:colOff>
      <xdr:row>56</xdr:row>
      <xdr:rowOff>134798</xdr:rowOff>
    </xdr:to>
    <xdr:sp macro="" textlink="">
      <xdr:nvSpPr>
        <xdr:cNvPr id="382" name="楕円 381"/>
        <xdr:cNvSpPr/>
      </xdr:nvSpPr>
      <xdr:spPr>
        <a:xfrm>
          <a:off x="6921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151325</xdr:rowOff>
    </xdr:from>
    <xdr:ext cx="534377" cy="259045"/>
    <xdr:sp macro="" textlink="">
      <xdr:nvSpPr>
        <xdr:cNvPr id="383" name="テキスト ボックス 382"/>
        <xdr:cNvSpPr txBox="1"/>
      </xdr:nvSpPr>
      <xdr:spPr>
        <a:xfrm>
          <a:off x="6705111" y="94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116253</xdr:rowOff>
    </xdr:from>
    <xdr:to>
      <xdr:col>55</xdr:col>
      <xdr:colOff>0</xdr:colOff>
      <xdr:row>78</xdr:row>
      <xdr:rowOff>144424</xdr:rowOff>
    </xdr:to>
    <xdr:cxnSp macro="">
      <xdr:nvCxnSpPr>
        <xdr:cNvPr id="412" name="直線コネクタ 411"/>
        <xdr:cNvCxnSpPr/>
      </xdr:nvCxnSpPr>
      <xdr:spPr>
        <a:xfrm>
          <a:off x="9639300" y="13489353"/>
          <a:ext cx="838200" cy="2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116253</xdr:rowOff>
    </xdr:from>
    <xdr:to>
      <xdr:col>50</xdr:col>
      <xdr:colOff>114300</xdr:colOff>
      <xdr:row>78</xdr:row>
      <xdr:rowOff>119416</xdr:rowOff>
    </xdr:to>
    <xdr:cxnSp macro="">
      <xdr:nvCxnSpPr>
        <xdr:cNvPr id="415" name="直線コネクタ 414"/>
        <xdr:cNvCxnSpPr/>
      </xdr:nvCxnSpPr>
      <xdr:spPr>
        <a:xfrm flipV="1">
          <a:off x="8750300" y="13489353"/>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119416</xdr:rowOff>
    </xdr:from>
    <xdr:to>
      <xdr:col>45</xdr:col>
      <xdr:colOff>177800</xdr:colOff>
      <xdr:row>78</xdr:row>
      <xdr:rowOff>146062</xdr:rowOff>
    </xdr:to>
    <xdr:cxnSp macro="">
      <xdr:nvCxnSpPr>
        <xdr:cNvPr id="418" name="直線コネクタ 417"/>
        <xdr:cNvCxnSpPr/>
      </xdr:nvCxnSpPr>
      <xdr:spPr>
        <a:xfrm flipV="1">
          <a:off x="7861300" y="13492516"/>
          <a:ext cx="8890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146062</xdr:rowOff>
    </xdr:from>
    <xdr:to>
      <xdr:col>41</xdr:col>
      <xdr:colOff>50800</xdr:colOff>
      <xdr:row>78</xdr:row>
      <xdr:rowOff>155511</xdr:rowOff>
    </xdr:to>
    <xdr:cxnSp macro="">
      <xdr:nvCxnSpPr>
        <xdr:cNvPr id="421" name="直線コネクタ 420"/>
        <xdr:cNvCxnSpPr/>
      </xdr:nvCxnSpPr>
      <xdr:spPr>
        <a:xfrm flipV="1">
          <a:off x="6972300" y="13519162"/>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93624</xdr:rowOff>
    </xdr:from>
    <xdr:to>
      <xdr:col>55</xdr:col>
      <xdr:colOff>50800</xdr:colOff>
      <xdr:row>79</xdr:row>
      <xdr:rowOff>23774</xdr:rowOff>
    </xdr:to>
    <xdr:sp macro="" textlink="">
      <xdr:nvSpPr>
        <xdr:cNvPr id="431" name="楕円 430"/>
        <xdr:cNvSpPr/>
      </xdr:nvSpPr>
      <xdr:spPr>
        <a:xfrm>
          <a:off x="10426700" y="134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8551</xdr:rowOff>
    </xdr:from>
    <xdr:ext cx="469744" cy="259045"/>
    <xdr:sp macro="" textlink="">
      <xdr:nvSpPr>
        <xdr:cNvPr id="432" name="商工費該当値テキスト"/>
        <xdr:cNvSpPr txBox="1"/>
      </xdr:nvSpPr>
      <xdr:spPr>
        <a:xfrm>
          <a:off x="10528300" y="1338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65453</xdr:rowOff>
    </xdr:from>
    <xdr:to>
      <xdr:col>50</xdr:col>
      <xdr:colOff>165100</xdr:colOff>
      <xdr:row>78</xdr:row>
      <xdr:rowOff>167053</xdr:rowOff>
    </xdr:to>
    <xdr:sp macro="" textlink="">
      <xdr:nvSpPr>
        <xdr:cNvPr id="433" name="楕円 432"/>
        <xdr:cNvSpPr/>
      </xdr:nvSpPr>
      <xdr:spPr>
        <a:xfrm>
          <a:off x="9588500" y="134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158180</xdr:rowOff>
    </xdr:from>
    <xdr:ext cx="534377" cy="259045"/>
    <xdr:sp macro="" textlink="">
      <xdr:nvSpPr>
        <xdr:cNvPr id="434" name="テキスト ボックス 433"/>
        <xdr:cNvSpPr txBox="1"/>
      </xdr:nvSpPr>
      <xdr:spPr>
        <a:xfrm>
          <a:off x="9372111" y="1353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68616</xdr:rowOff>
    </xdr:from>
    <xdr:to>
      <xdr:col>46</xdr:col>
      <xdr:colOff>38100</xdr:colOff>
      <xdr:row>78</xdr:row>
      <xdr:rowOff>170216</xdr:rowOff>
    </xdr:to>
    <xdr:sp macro="" textlink="">
      <xdr:nvSpPr>
        <xdr:cNvPr id="435" name="楕円 434"/>
        <xdr:cNvSpPr/>
      </xdr:nvSpPr>
      <xdr:spPr>
        <a:xfrm>
          <a:off x="8699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161343</xdr:rowOff>
    </xdr:from>
    <xdr:ext cx="534377" cy="259045"/>
    <xdr:sp macro="" textlink="">
      <xdr:nvSpPr>
        <xdr:cNvPr id="436" name="テキスト ボックス 435"/>
        <xdr:cNvSpPr txBox="1"/>
      </xdr:nvSpPr>
      <xdr:spPr>
        <a:xfrm>
          <a:off x="8483111" y="135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95262</xdr:rowOff>
    </xdr:from>
    <xdr:to>
      <xdr:col>41</xdr:col>
      <xdr:colOff>101600</xdr:colOff>
      <xdr:row>79</xdr:row>
      <xdr:rowOff>25412</xdr:rowOff>
    </xdr:to>
    <xdr:sp macro="" textlink="">
      <xdr:nvSpPr>
        <xdr:cNvPr id="437" name="楕円 436"/>
        <xdr:cNvSpPr/>
      </xdr:nvSpPr>
      <xdr:spPr>
        <a:xfrm>
          <a:off x="7810500" y="134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16539</xdr:rowOff>
    </xdr:from>
    <xdr:ext cx="469744" cy="259045"/>
    <xdr:sp macro="" textlink="">
      <xdr:nvSpPr>
        <xdr:cNvPr id="438" name="テキスト ボックス 437"/>
        <xdr:cNvSpPr txBox="1"/>
      </xdr:nvSpPr>
      <xdr:spPr>
        <a:xfrm>
          <a:off x="7626428" y="1356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104711</xdr:rowOff>
    </xdr:from>
    <xdr:to>
      <xdr:col>36</xdr:col>
      <xdr:colOff>165100</xdr:colOff>
      <xdr:row>79</xdr:row>
      <xdr:rowOff>34861</xdr:rowOff>
    </xdr:to>
    <xdr:sp macro="" textlink="">
      <xdr:nvSpPr>
        <xdr:cNvPr id="439" name="楕円 438"/>
        <xdr:cNvSpPr/>
      </xdr:nvSpPr>
      <xdr:spPr>
        <a:xfrm>
          <a:off x="69215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25988</xdr:rowOff>
    </xdr:from>
    <xdr:ext cx="469744" cy="259045"/>
    <xdr:sp macro="" textlink="">
      <xdr:nvSpPr>
        <xdr:cNvPr id="440" name="テキスト ボックス 439"/>
        <xdr:cNvSpPr txBox="1"/>
      </xdr:nvSpPr>
      <xdr:spPr>
        <a:xfrm>
          <a:off x="6737428" y="135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101591</xdr:rowOff>
    </xdr:from>
    <xdr:to>
      <xdr:col>55</xdr:col>
      <xdr:colOff>0</xdr:colOff>
      <xdr:row>96</xdr:row>
      <xdr:rowOff>136634</xdr:rowOff>
    </xdr:to>
    <xdr:cxnSp macro="">
      <xdr:nvCxnSpPr>
        <xdr:cNvPr id="473" name="直線コネクタ 472"/>
        <xdr:cNvCxnSpPr/>
      </xdr:nvCxnSpPr>
      <xdr:spPr>
        <a:xfrm>
          <a:off x="9639300" y="16560791"/>
          <a:ext cx="838200" cy="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101591</xdr:rowOff>
    </xdr:from>
    <xdr:to>
      <xdr:col>50</xdr:col>
      <xdr:colOff>114300</xdr:colOff>
      <xdr:row>97</xdr:row>
      <xdr:rowOff>55147</xdr:rowOff>
    </xdr:to>
    <xdr:cxnSp macro="">
      <xdr:nvCxnSpPr>
        <xdr:cNvPr id="476" name="直線コネクタ 475"/>
        <xdr:cNvCxnSpPr/>
      </xdr:nvCxnSpPr>
      <xdr:spPr>
        <a:xfrm flipV="1">
          <a:off x="8750300" y="16560791"/>
          <a:ext cx="889000" cy="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8217</xdr:rowOff>
    </xdr:from>
    <xdr:to>
      <xdr:col>45</xdr:col>
      <xdr:colOff>177800</xdr:colOff>
      <xdr:row>97</xdr:row>
      <xdr:rowOff>55147</xdr:rowOff>
    </xdr:to>
    <xdr:cxnSp macro="">
      <xdr:nvCxnSpPr>
        <xdr:cNvPr id="479" name="直線コネクタ 478"/>
        <xdr:cNvCxnSpPr/>
      </xdr:nvCxnSpPr>
      <xdr:spPr>
        <a:xfrm>
          <a:off x="7861300" y="16638867"/>
          <a:ext cx="889000" cy="4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8217</xdr:rowOff>
    </xdr:from>
    <xdr:to>
      <xdr:col>41</xdr:col>
      <xdr:colOff>50800</xdr:colOff>
      <xdr:row>97</xdr:row>
      <xdr:rowOff>17742</xdr:rowOff>
    </xdr:to>
    <xdr:cxnSp macro="">
      <xdr:nvCxnSpPr>
        <xdr:cNvPr id="482" name="直線コネクタ 481"/>
        <xdr:cNvCxnSpPr/>
      </xdr:nvCxnSpPr>
      <xdr:spPr>
        <a:xfrm flipV="1">
          <a:off x="6972300" y="1663886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85834</xdr:rowOff>
    </xdr:from>
    <xdr:to>
      <xdr:col>55</xdr:col>
      <xdr:colOff>50800</xdr:colOff>
      <xdr:row>97</xdr:row>
      <xdr:rowOff>15984</xdr:rowOff>
    </xdr:to>
    <xdr:sp macro="" textlink="">
      <xdr:nvSpPr>
        <xdr:cNvPr id="492" name="楕円 491"/>
        <xdr:cNvSpPr/>
      </xdr:nvSpPr>
      <xdr:spPr>
        <a:xfrm>
          <a:off x="10426700" y="165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64261</xdr:rowOff>
    </xdr:from>
    <xdr:ext cx="534377" cy="259045"/>
    <xdr:sp macro="" textlink="">
      <xdr:nvSpPr>
        <xdr:cNvPr id="493" name="土木費該当値テキスト"/>
        <xdr:cNvSpPr txBox="1"/>
      </xdr:nvSpPr>
      <xdr:spPr>
        <a:xfrm>
          <a:off x="10528300" y="165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50791</xdr:rowOff>
    </xdr:from>
    <xdr:to>
      <xdr:col>50</xdr:col>
      <xdr:colOff>165100</xdr:colOff>
      <xdr:row>96</xdr:row>
      <xdr:rowOff>152391</xdr:rowOff>
    </xdr:to>
    <xdr:sp macro="" textlink="">
      <xdr:nvSpPr>
        <xdr:cNvPr id="494" name="楕円 493"/>
        <xdr:cNvSpPr/>
      </xdr:nvSpPr>
      <xdr:spPr>
        <a:xfrm>
          <a:off x="9588500" y="165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168918</xdr:rowOff>
    </xdr:from>
    <xdr:ext cx="534377" cy="259045"/>
    <xdr:sp macro="" textlink="">
      <xdr:nvSpPr>
        <xdr:cNvPr id="495" name="テキスト ボックス 494"/>
        <xdr:cNvSpPr txBox="1"/>
      </xdr:nvSpPr>
      <xdr:spPr>
        <a:xfrm>
          <a:off x="9372111" y="162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4347</xdr:rowOff>
    </xdr:from>
    <xdr:to>
      <xdr:col>46</xdr:col>
      <xdr:colOff>38100</xdr:colOff>
      <xdr:row>97</xdr:row>
      <xdr:rowOff>105947</xdr:rowOff>
    </xdr:to>
    <xdr:sp macro="" textlink="">
      <xdr:nvSpPr>
        <xdr:cNvPr id="496" name="楕円 495"/>
        <xdr:cNvSpPr/>
      </xdr:nvSpPr>
      <xdr:spPr>
        <a:xfrm>
          <a:off x="8699500" y="166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97074</xdr:rowOff>
    </xdr:from>
    <xdr:ext cx="534377" cy="259045"/>
    <xdr:sp macro="" textlink="">
      <xdr:nvSpPr>
        <xdr:cNvPr id="497" name="テキスト ボックス 496"/>
        <xdr:cNvSpPr txBox="1"/>
      </xdr:nvSpPr>
      <xdr:spPr>
        <a:xfrm>
          <a:off x="8483111" y="167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128867</xdr:rowOff>
    </xdr:from>
    <xdr:to>
      <xdr:col>41</xdr:col>
      <xdr:colOff>101600</xdr:colOff>
      <xdr:row>97</xdr:row>
      <xdr:rowOff>59017</xdr:rowOff>
    </xdr:to>
    <xdr:sp macro="" textlink="">
      <xdr:nvSpPr>
        <xdr:cNvPr id="498" name="楕円 497"/>
        <xdr:cNvSpPr/>
      </xdr:nvSpPr>
      <xdr:spPr>
        <a:xfrm>
          <a:off x="7810500" y="165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50144</xdr:rowOff>
    </xdr:from>
    <xdr:ext cx="534377" cy="259045"/>
    <xdr:sp macro="" textlink="">
      <xdr:nvSpPr>
        <xdr:cNvPr id="499" name="テキスト ボックス 498"/>
        <xdr:cNvSpPr txBox="1"/>
      </xdr:nvSpPr>
      <xdr:spPr>
        <a:xfrm>
          <a:off x="7594111" y="166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138392</xdr:rowOff>
    </xdr:from>
    <xdr:to>
      <xdr:col>36</xdr:col>
      <xdr:colOff>165100</xdr:colOff>
      <xdr:row>97</xdr:row>
      <xdr:rowOff>68542</xdr:rowOff>
    </xdr:to>
    <xdr:sp macro="" textlink="">
      <xdr:nvSpPr>
        <xdr:cNvPr id="500" name="楕円 499"/>
        <xdr:cNvSpPr/>
      </xdr:nvSpPr>
      <xdr:spPr>
        <a:xfrm>
          <a:off x="6921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59669</xdr:rowOff>
    </xdr:from>
    <xdr:ext cx="534377" cy="259045"/>
    <xdr:sp macro="" textlink="">
      <xdr:nvSpPr>
        <xdr:cNvPr id="501" name="テキスト ボックス 500"/>
        <xdr:cNvSpPr txBox="1"/>
      </xdr:nvSpPr>
      <xdr:spPr>
        <a:xfrm>
          <a:off x="6705111" y="1669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154616</xdr:rowOff>
    </xdr:from>
    <xdr:to>
      <xdr:col>85</xdr:col>
      <xdr:colOff>127000</xdr:colOff>
      <xdr:row>37</xdr:row>
      <xdr:rowOff>156997</xdr:rowOff>
    </xdr:to>
    <xdr:cxnSp macro="">
      <xdr:nvCxnSpPr>
        <xdr:cNvPr id="530" name="直線コネクタ 529"/>
        <xdr:cNvCxnSpPr/>
      </xdr:nvCxnSpPr>
      <xdr:spPr>
        <a:xfrm flipV="1">
          <a:off x="15481300" y="6498266"/>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129851</xdr:rowOff>
    </xdr:from>
    <xdr:to>
      <xdr:col>81</xdr:col>
      <xdr:colOff>50800</xdr:colOff>
      <xdr:row>37</xdr:row>
      <xdr:rowOff>156997</xdr:rowOff>
    </xdr:to>
    <xdr:cxnSp macro="">
      <xdr:nvCxnSpPr>
        <xdr:cNvPr id="533" name="直線コネクタ 532"/>
        <xdr:cNvCxnSpPr/>
      </xdr:nvCxnSpPr>
      <xdr:spPr>
        <a:xfrm>
          <a:off x="14592300" y="647350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129851</xdr:rowOff>
    </xdr:from>
    <xdr:to>
      <xdr:col>76</xdr:col>
      <xdr:colOff>114300</xdr:colOff>
      <xdr:row>38</xdr:row>
      <xdr:rowOff>3131</xdr:rowOff>
    </xdr:to>
    <xdr:cxnSp macro="">
      <xdr:nvCxnSpPr>
        <xdr:cNvPr id="536" name="直線コネクタ 535"/>
        <xdr:cNvCxnSpPr/>
      </xdr:nvCxnSpPr>
      <xdr:spPr>
        <a:xfrm flipV="1">
          <a:off x="13703300" y="6473501"/>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111906</xdr:rowOff>
    </xdr:from>
    <xdr:to>
      <xdr:col>71</xdr:col>
      <xdr:colOff>177800</xdr:colOff>
      <xdr:row>38</xdr:row>
      <xdr:rowOff>3131</xdr:rowOff>
    </xdr:to>
    <xdr:cxnSp macro="">
      <xdr:nvCxnSpPr>
        <xdr:cNvPr id="539" name="直線コネクタ 538"/>
        <xdr:cNvCxnSpPr/>
      </xdr:nvCxnSpPr>
      <xdr:spPr>
        <a:xfrm>
          <a:off x="12814300" y="6455556"/>
          <a:ext cx="8890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103816</xdr:rowOff>
    </xdr:from>
    <xdr:to>
      <xdr:col>85</xdr:col>
      <xdr:colOff>177800</xdr:colOff>
      <xdr:row>38</xdr:row>
      <xdr:rowOff>33966</xdr:rowOff>
    </xdr:to>
    <xdr:sp macro="" textlink="">
      <xdr:nvSpPr>
        <xdr:cNvPr id="549" name="楕円 548"/>
        <xdr:cNvSpPr/>
      </xdr:nvSpPr>
      <xdr:spPr>
        <a:xfrm>
          <a:off x="16268700" y="64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18743</xdr:rowOff>
    </xdr:from>
    <xdr:ext cx="534377" cy="259045"/>
    <xdr:sp macro="" textlink="">
      <xdr:nvSpPr>
        <xdr:cNvPr id="550" name="消防費該当値テキスト"/>
        <xdr:cNvSpPr txBox="1"/>
      </xdr:nvSpPr>
      <xdr:spPr>
        <a:xfrm>
          <a:off x="16370300" y="63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106197</xdr:rowOff>
    </xdr:from>
    <xdr:to>
      <xdr:col>81</xdr:col>
      <xdr:colOff>101600</xdr:colOff>
      <xdr:row>38</xdr:row>
      <xdr:rowOff>36347</xdr:rowOff>
    </xdr:to>
    <xdr:sp macro="" textlink="">
      <xdr:nvSpPr>
        <xdr:cNvPr id="551" name="楕円 550"/>
        <xdr:cNvSpPr/>
      </xdr:nvSpPr>
      <xdr:spPr>
        <a:xfrm>
          <a:off x="15430500" y="64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27474</xdr:rowOff>
    </xdr:from>
    <xdr:ext cx="534377" cy="259045"/>
    <xdr:sp macro="" textlink="">
      <xdr:nvSpPr>
        <xdr:cNvPr id="552" name="テキスト ボックス 551"/>
        <xdr:cNvSpPr txBox="1"/>
      </xdr:nvSpPr>
      <xdr:spPr>
        <a:xfrm>
          <a:off x="15214111" y="65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79051</xdr:rowOff>
    </xdr:from>
    <xdr:to>
      <xdr:col>76</xdr:col>
      <xdr:colOff>165100</xdr:colOff>
      <xdr:row>38</xdr:row>
      <xdr:rowOff>9201</xdr:rowOff>
    </xdr:to>
    <xdr:sp macro="" textlink="">
      <xdr:nvSpPr>
        <xdr:cNvPr id="553" name="楕円 552"/>
        <xdr:cNvSpPr/>
      </xdr:nvSpPr>
      <xdr:spPr>
        <a:xfrm>
          <a:off x="14541500" y="64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328</xdr:rowOff>
    </xdr:from>
    <xdr:ext cx="534377" cy="259045"/>
    <xdr:sp macro="" textlink="">
      <xdr:nvSpPr>
        <xdr:cNvPr id="554" name="テキスト ボックス 553"/>
        <xdr:cNvSpPr txBox="1"/>
      </xdr:nvSpPr>
      <xdr:spPr>
        <a:xfrm>
          <a:off x="14325111" y="65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123780</xdr:rowOff>
    </xdr:from>
    <xdr:to>
      <xdr:col>72</xdr:col>
      <xdr:colOff>38100</xdr:colOff>
      <xdr:row>38</xdr:row>
      <xdr:rowOff>53930</xdr:rowOff>
    </xdr:to>
    <xdr:sp macro="" textlink="">
      <xdr:nvSpPr>
        <xdr:cNvPr id="555" name="楕円 554"/>
        <xdr:cNvSpPr/>
      </xdr:nvSpPr>
      <xdr:spPr>
        <a:xfrm>
          <a:off x="13652500" y="64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45058</xdr:rowOff>
    </xdr:from>
    <xdr:ext cx="534377" cy="259045"/>
    <xdr:sp macro="" textlink="">
      <xdr:nvSpPr>
        <xdr:cNvPr id="556" name="テキスト ボックス 555"/>
        <xdr:cNvSpPr txBox="1"/>
      </xdr:nvSpPr>
      <xdr:spPr>
        <a:xfrm>
          <a:off x="13436111" y="65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61106</xdr:rowOff>
    </xdr:from>
    <xdr:to>
      <xdr:col>67</xdr:col>
      <xdr:colOff>101600</xdr:colOff>
      <xdr:row>37</xdr:row>
      <xdr:rowOff>162706</xdr:rowOff>
    </xdr:to>
    <xdr:sp macro="" textlink="">
      <xdr:nvSpPr>
        <xdr:cNvPr id="557" name="楕円 556"/>
        <xdr:cNvSpPr/>
      </xdr:nvSpPr>
      <xdr:spPr>
        <a:xfrm>
          <a:off x="12763500" y="64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153833</xdr:rowOff>
    </xdr:from>
    <xdr:ext cx="534377" cy="259045"/>
    <xdr:sp macro="" textlink="">
      <xdr:nvSpPr>
        <xdr:cNvPr id="558" name="テキスト ボックス 557"/>
        <xdr:cNvSpPr txBox="1"/>
      </xdr:nvSpPr>
      <xdr:spPr>
        <a:xfrm>
          <a:off x="12547111" y="64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22512</xdr:rowOff>
    </xdr:from>
    <xdr:to>
      <xdr:col>85</xdr:col>
      <xdr:colOff>127000</xdr:colOff>
      <xdr:row>57</xdr:row>
      <xdr:rowOff>62410</xdr:rowOff>
    </xdr:to>
    <xdr:cxnSp macro="">
      <xdr:nvCxnSpPr>
        <xdr:cNvPr id="587" name="直線コネクタ 586"/>
        <xdr:cNvCxnSpPr/>
      </xdr:nvCxnSpPr>
      <xdr:spPr>
        <a:xfrm>
          <a:off x="15481300" y="9795162"/>
          <a:ext cx="838200" cy="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6304</xdr:rowOff>
    </xdr:from>
    <xdr:to>
      <xdr:col>81</xdr:col>
      <xdr:colOff>50800</xdr:colOff>
      <xdr:row>57</xdr:row>
      <xdr:rowOff>22512</xdr:rowOff>
    </xdr:to>
    <xdr:cxnSp macro="">
      <xdr:nvCxnSpPr>
        <xdr:cNvPr id="590" name="直線コネクタ 589"/>
        <xdr:cNvCxnSpPr/>
      </xdr:nvCxnSpPr>
      <xdr:spPr>
        <a:xfrm>
          <a:off x="14592300" y="9778954"/>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164427</xdr:rowOff>
    </xdr:from>
    <xdr:to>
      <xdr:col>76</xdr:col>
      <xdr:colOff>114300</xdr:colOff>
      <xdr:row>57</xdr:row>
      <xdr:rowOff>6304</xdr:rowOff>
    </xdr:to>
    <xdr:cxnSp macro="">
      <xdr:nvCxnSpPr>
        <xdr:cNvPr id="593" name="直線コネクタ 592"/>
        <xdr:cNvCxnSpPr/>
      </xdr:nvCxnSpPr>
      <xdr:spPr>
        <a:xfrm>
          <a:off x="13703300" y="9594177"/>
          <a:ext cx="889000" cy="18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164427</xdr:rowOff>
    </xdr:from>
    <xdr:to>
      <xdr:col>71</xdr:col>
      <xdr:colOff>177800</xdr:colOff>
      <xdr:row>56</xdr:row>
      <xdr:rowOff>103909</xdr:rowOff>
    </xdr:to>
    <xdr:cxnSp macro="">
      <xdr:nvCxnSpPr>
        <xdr:cNvPr id="596" name="直線コネクタ 595"/>
        <xdr:cNvCxnSpPr/>
      </xdr:nvCxnSpPr>
      <xdr:spPr>
        <a:xfrm flipV="1">
          <a:off x="12814300" y="9594177"/>
          <a:ext cx="889000" cy="1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11610</xdr:rowOff>
    </xdr:from>
    <xdr:to>
      <xdr:col>85</xdr:col>
      <xdr:colOff>177800</xdr:colOff>
      <xdr:row>57</xdr:row>
      <xdr:rowOff>113210</xdr:rowOff>
    </xdr:to>
    <xdr:sp macro="" textlink="">
      <xdr:nvSpPr>
        <xdr:cNvPr id="606" name="楕円 605"/>
        <xdr:cNvSpPr/>
      </xdr:nvSpPr>
      <xdr:spPr>
        <a:xfrm>
          <a:off x="16268700" y="97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97987</xdr:rowOff>
    </xdr:from>
    <xdr:ext cx="534377" cy="259045"/>
    <xdr:sp macro="" textlink="">
      <xdr:nvSpPr>
        <xdr:cNvPr id="607" name="教育費該当値テキスト"/>
        <xdr:cNvSpPr txBox="1"/>
      </xdr:nvSpPr>
      <xdr:spPr>
        <a:xfrm>
          <a:off x="16370300" y="96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143162</xdr:rowOff>
    </xdr:from>
    <xdr:to>
      <xdr:col>81</xdr:col>
      <xdr:colOff>101600</xdr:colOff>
      <xdr:row>57</xdr:row>
      <xdr:rowOff>73312</xdr:rowOff>
    </xdr:to>
    <xdr:sp macro="" textlink="">
      <xdr:nvSpPr>
        <xdr:cNvPr id="608" name="楕円 607"/>
        <xdr:cNvSpPr/>
      </xdr:nvSpPr>
      <xdr:spPr>
        <a:xfrm>
          <a:off x="15430500" y="97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64439</xdr:rowOff>
    </xdr:from>
    <xdr:ext cx="534377" cy="259045"/>
    <xdr:sp macro="" textlink="">
      <xdr:nvSpPr>
        <xdr:cNvPr id="609" name="テキスト ボックス 608"/>
        <xdr:cNvSpPr txBox="1"/>
      </xdr:nvSpPr>
      <xdr:spPr>
        <a:xfrm>
          <a:off x="15214111" y="9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126954</xdr:rowOff>
    </xdr:from>
    <xdr:to>
      <xdr:col>76</xdr:col>
      <xdr:colOff>165100</xdr:colOff>
      <xdr:row>57</xdr:row>
      <xdr:rowOff>57104</xdr:rowOff>
    </xdr:to>
    <xdr:sp macro="" textlink="">
      <xdr:nvSpPr>
        <xdr:cNvPr id="610" name="楕円 609"/>
        <xdr:cNvSpPr/>
      </xdr:nvSpPr>
      <xdr:spPr>
        <a:xfrm>
          <a:off x="14541500" y="97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48231</xdr:rowOff>
    </xdr:from>
    <xdr:ext cx="534377" cy="259045"/>
    <xdr:sp macro="" textlink="">
      <xdr:nvSpPr>
        <xdr:cNvPr id="611" name="テキスト ボックス 610"/>
        <xdr:cNvSpPr txBox="1"/>
      </xdr:nvSpPr>
      <xdr:spPr>
        <a:xfrm>
          <a:off x="14325111" y="98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113627</xdr:rowOff>
    </xdr:from>
    <xdr:to>
      <xdr:col>72</xdr:col>
      <xdr:colOff>38100</xdr:colOff>
      <xdr:row>56</xdr:row>
      <xdr:rowOff>43777</xdr:rowOff>
    </xdr:to>
    <xdr:sp macro="" textlink="">
      <xdr:nvSpPr>
        <xdr:cNvPr id="612" name="楕円 611"/>
        <xdr:cNvSpPr/>
      </xdr:nvSpPr>
      <xdr:spPr>
        <a:xfrm>
          <a:off x="13652500" y="95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60304</xdr:rowOff>
    </xdr:from>
    <xdr:ext cx="534377" cy="259045"/>
    <xdr:sp macro="" textlink="">
      <xdr:nvSpPr>
        <xdr:cNvPr id="613" name="テキスト ボックス 612"/>
        <xdr:cNvSpPr txBox="1"/>
      </xdr:nvSpPr>
      <xdr:spPr>
        <a:xfrm>
          <a:off x="13436111" y="93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53109</xdr:rowOff>
    </xdr:from>
    <xdr:to>
      <xdr:col>67</xdr:col>
      <xdr:colOff>101600</xdr:colOff>
      <xdr:row>56</xdr:row>
      <xdr:rowOff>154709</xdr:rowOff>
    </xdr:to>
    <xdr:sp macro="" textlink="">
      <xdr:nvSpPr>
        <xdr:cNvPr id="614" name="楕円 613"/>
        <xdr:cNvSpPr/>
      </xdr:nvSpPr>
      <xdr:spPr>
        <a:xfrm>
          <a:off x="12763500" y="96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145836</xdr:rowOff>
    </xdr:from>
    <xdr:ext cx="534377" cy="259045"/>
    <xdr:sp macro="" textlink="">
      <xdr:nvSpPr>
        <xdr:cNvPr id="615" name="テキスト ボックス 614"/>
        <xdr:cNvSpPr txBox="1"/>
      </xdr:nvSpPr>
      <xdr:spPr>
        <a:xfrm>
          <a:off x="12547111" y="97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6" name="直線コネクタ 64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9" name="直線コネクタ 64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96968</xdr:rowOff>
    </xdr:from>
    <xdr:to>
      <xdr:col>76</xdr:col>
      <xdr:colOff>114300</xdr:colOff>
      <xdr:row>79</xdr:row>
      <xdr:rowOff>98879</xdr:rowOff>
    </xdr:to>
    <xdr:cxnSp macro="">
      <xdr:nvCxnSpPr>
        <xdr:cNvPr id="652" name="直線コネクタ 651"/>
        <xdr:cNvCxnSpPr/>
      </xdr:nvCxnSpPr>
      <xdr:spPr>
        <a:xfrm>
          <a:off x="13703300" y="13641518"/>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84460</xdr:rowOff>
    </xdr:from>
    <xdr:to>
      <xdr:col>71</xdr:col>
      <xdr:colOff>177800</xdr:colOff>
      <xdr:row>79</xdr:row>
      <xdr:rowOff>96968</xdr:rowOff>
    </xdr:to>
    <xdr:cxnSp macro="">
      <xdr:nvCxnSpPr>
        <xdr:cNvPr id="655" name="直線コネクタ 654"/>
        <xdr:cNvCxnSpPr/>
      </xdr:nvCxnSpPr>
      <xdr:spPr>
        <a:xfrm>
          <a:off x="12814300" y="13629010"/>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5" name="楕円 66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7" name="楕円 66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8" name="テキスト ボックス 66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9" name="楕円 66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0" name="テキスト ボックス 66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46168</xdr:rowOff>
    </xdr:from>
    <xdr:to>
      <xdr:col>72</xdr:col>
      <xdr:colOff>38100</xdr:colOff>
      <xdr:row>79</xdr:row>
      <xdr:rowOff>147768</xdr:rowOff>
    </xdr:to>
    <xdr:sp macro="" textlink="">
      <xdr:nvSpPr>
        <xdr:cNvPr id="671" name="楕円 670"/>
        <xdr:cNvSpPr/>
      </xdr:nvSpPr>
      <xdr:spPr>
        <a:xfrm>
          <a:off x="13652500" y="135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138895</xdr:rowOff>
    </xdr:from>
    <xdr:ext cx="378565" cy="259045"/>
    <xdr:sp macro="" textlink="">
      <xdr:nvSpPr>
        <xdr:cNvPr id="672" name="テキスト ボックス 671"/>
        <xdr:cNvSpPr txBox="1"/>
      </xdr:nvSpPr>
      <xdr:spPr>
        <a:xfrm>
          <a:off x="13514017" y="13683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33660</xdr:rowOff>
    </xdr:from>
    <xdr:to>
      <xdr:col>67</xdr:col>
      <xdr:colOff>101600</xdr:colOff>
      <xdr:row>79</xdr:row>
      <xdr:rowOff>135260</xdr:rowOff>
    </xdr:to>
    <xdr:sp macro="" textlink="">
      <xdr:nvSpPr>
        <xdr:cNvPr id="673" name="楕円 672"/>
        <xdr:cNvSpPr/>
      </xdr:nvSpPr>
      <xdr:spPr>
        <a:xfrm>
          <a:off x="12763500" y="135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126387</xdr:rowOff>
    </xdr:from>
    <xdr:ext cx="378565" cy="259045"/>
    <xdr:sp macro="" textlink="">
      <xdr:nvSpPr>
        <xdr:cNvPr id="674" name="テキスト ボックス 673"/>
        <xdr:cNvSpPr txBox="1"/>
      </xdr:nvSpPr>
      <xdr:spPr>
        <a:xfrm>
          <a:off x="12625017" y="1367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128769</xdr:rowOff>
    </xdr:from>
    <xdr:to>
      <xdr:col>85</xdr:col>
      <xdr:colOff>127000</xdr:colOff>
      <xdr:row>98</xdr:row>
      <xdr:rowOff>136261</xdr:rowOff>
    </xdr:to>
    <xdr:cxnSp macro="">
      <xdr:nvCxnSpPr>
        <xdr:cNvPr id="705" name="直線コネクタ 704"/>
        <xdr:cNvCxnSpPr/>
      </xdr:nvCxnSpPr>
      <xdr:spPr>
        <a:xfrm>
          <a:off x="15481300" y="16930869"/>
          <a:ext cx="8382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128426</xdr:rowOff>
    </xdr:from>
    <xdr:to>
      <xdr:col>81</xdr:col>
      <xdr:colOff>50800</xdr:colOff>
      <xdr:row>98</xdr:row>
      <xdr:rowOff>128769</xdr:rowOff>
    </xdr:to>
    <xdr:cxnSp macro="">
      <xdr:nvCxnSpPr>
        <xdr:cNvPr id="708" name="直線コネクタ 707"/>
        <xdr:cNvCxnSpPr/>
      </xdr:nvCxnSpPr>
      <xdr:spPr>
        <a:xfrm>
          <a:off x="14592300" y="1693052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128426</xdr:rowOff>
    </xdr:from>
    <xdr:to>
      <xdr:col>76</xdr:col>
      <xdr:colOff>114300</xdr:colOff>
      <xdr:row>98</xdr:row>
      <xdr:rowOff>129845</xdr:rowOff>
    </xdr:to>
    <xdr:cxnSp macro="">
      <xdr:nvCxnSpPr>
        <xdr:cNvPr id="711" name="直線コネクタ 710"/>
        <xdr:cNvCxnSpPr/>
      </xdr:nvCxnSpPr>
      <xdr:spPr>
        <a:xfrm flipV="1">
          <a:off x="13703300" y="16930526"/>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125696</xdr:rowOff>
    </xdr:from>
    <xdr:to>
      <xdr:col>71</xdr:col>
      <xdr:colOff>177800</xdr:colOff>
      <xdr:row>98</xdr:row>
      <xdr:rowOff>129845</xdr:rowOff>
    </xdr:to>
    <xdr:cxnSp macro="">
      <xdr:nvCxnSpPr>
        <xdr:cNvPr id="714" name="直線コネクタ 713"/>
        <xdr:cNvCxnSpPr/>
      </xdr:nvCxnSpPr>
      <xdr:spPr>
        <a:xfrm>
          <a:off x="12814300" y="16927796"/>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85461</xdr:rowOff>
    </xdr:from>
    <xdr:to>
      <xdr:col>85</xdr:col>
      <xdr:colOff>177800</xdr:colOff>
      <xdr:row>99</xdr:row>
      <xdr:rowOff>15611</xdr:rowOff>
    </xdr:to>
    <xdr:sp macro="" textlink="">
      <xdr:nvSpPr>
        <xdr:cNvPr id="724" name="楕円 723"/>
        <xdr:cNvSpPr/>
      </xdr:nvSpPr>
      <xdr:spPr>
        <a:xfrm>
          <a:off x="16268700" y="168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388</xdr:rowOff>
    </xdr:from>
    <xdr:ext cx="534377" cy="259045"/>
    <xdr:sp macro="" textlink="">
      <xdr:nvSpPr>
        <xdr:cNvPr id="725" name="公債費該当値テキスト"/>
        <xdr:cNvSpPr txBox="1"/>
      </xdr:nvSpPr>
      <xdr:spPr>
        <a:xfrm>
          <a:off x="16370300" y="168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77969</xdr:rowOff>
    </xdr:from>
    <xdr:to>
      <xdr:col>81</xdr:col>
      <xdr:colOff>101600</xdr:colOff>
      <xdr:row>99</xdr:row>
      <xdr:rowOff>8119</xdr:rowOff>
    </xdr:to>
    <xdr:sp macro="" textlink="">
      <xdr:nvSpPr>
        <xdr:cNvPr id="726" name="楕円 725"/>
        <xdr:cNvSpPr/>
      </xdr:nvSpPr>
      <xdr:spPr>
        <a:xfrm>
          <a:off x="15430500" y="168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170696</xdr:rowOff>
    </xdr:from>
    <xdr:ext cx="534377" cy="259045"/>
    <xdr:sp macro="" textlink="">
      <xdr:nvSpPr>
        <xdr:cNvPr id="727" name="テキスト ボックス 726"/>
        <xdr:cNvSpPr txBox="1"/>
      </xdr:nvSpPr>
      <xdr:spPr>
        <a:xfrm>
          <a:off x="15214111" y="1697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77626</xdr:rowOff>
    </xdr:from>
    <xdr:to>
      <xdr:col>76</xdr:col>
      <xdr:colOff>165100</xdr:colOff>
      <xdr:row>99</xdr:row>
      <xdr:rowOff>7776</xdr:rowOff>
    </xdr:to>
    <xdr:sp macro="" textlink="">
      <xdr:nvSpPr>
        <xdr:cNvPr id="728" name="楕円 727"/>
        <xdr:cNvSpPr/>
      </xdr:nvSpPr>
      <xdr:spPr>
        <a:xfrm>
          <a:off x="14541500" y="168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170353</xdr:rowOff>
    </xdr:from>
    <xdr:ext cx="534377" cy="259045"/>
    <xdr:sp macro="" textlink="">
      <xdr:nvSpPr>
        <xdr:cNvPr id="729" name="テキスト ボックス 728"/>
        <xdr:cNvSpPr txBox="1"/>
      </xdr:nvSpPr>
      <xdr:spPr>
        <a:xfrm>
          <a:off x="14325111" y="1697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79045</xdr:rowOff>
    </xdr:from>
    <xdr:to>
      <xdr:col>72</xdr:col>
      <xdr:colOff>38100</xdr:colOff>
      <xdr:row>99</xdr:row>
      <xdr:rowOff>9195</xdr:rowOff>
    </xdr:to>
    <xdr:sp macro="" textlink="">
      <xdr:nvSpPr>
        <xdr:cNvPr id="730" name="楕円 729"/>
        <xdr:cNvSpPr/>
      </xdr:nvSpPr>
      <xdr:spPr>
        <a:xfrm>
          <a:off x="13652500" y="168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322</xdr:rowOff>
    </xdr:from>
    <xdr:ext cx="534377" cy="259045"/>
    <xdr:sp macro="" textlink="">
      <xdr:nvSpPr>
        <xdr:cNvPr id="731" name="テキスト ボックス 730"/>
        <xdr:cNvSpPr txBox="1"/>
      </xdr:nvSpPr>
      <xdr:spPr>
        <a:xfrm>
          <a:off x="13436111" y="169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74896</xdr:rowOff>
    </xdr:from>
    <xdr:to>
      <xdr:col>67</xdr:col>
      <xdr:colOff>101600</xdr:colOff>
      <xdr:row>99</xdr:row>
      <xdr:rowOff>5046</xdr:rowOff>
    </xdr:to>
    <xdr:sp macro="" textlink="">
      <xdr:nvSpPr>
        <xdr:cNvPr id="732" name="楕円 731"/>
        <xdr:cNvSpPr/>
      </xdr:nvSpPr>
      <xdr:spPr>
        <a:xfrm>
          <a:off x="12763500" y="168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167623</xdr:rowOff>
    </xdr:from>
    <xdr:ext cx="534377" cy="259045"/>
    <xdr:sp macro="" textlink="">
      <xdr:nvSpPr>
        <xdr:cNvPr id="733" name="テキスト ボックス 732"/>
        <xdr:cNvSpPr txBox="1"/>
      </xdr:nvSpPr>
      <xdr:spPr>
        <a:xfrm>
          <a:off x="12547111" y="1696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117,328</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円となっており、類似団体平均を大きく上回っている。主な要因として、新庁舎建設事業が着工したことにより竣工予定の令和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年度まで同水準を維持すると考えられる。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民生費については児童福祉費が年々増加傾向にある。これは子育て環境の充実を図るため重点的に取り組んできたことによるものである。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商工費については、美ら星ゲート構築事業完了に伴う減となっている。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財政調整基金残高は、適切な財源確保と歳出の精査により、取崩しを回避しており、令和元年度も約２億６千万円の積立を行った。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前年度と比較し標準財政規模に占める実質収支額の割合が</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今後も市営団地建設及び学校建替が控えており、財政調整基金の一部取崩しが見込まれる。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年度まで連結実質赤字比率に係る赤字特別会計は、国民健康保険事業であったが、平成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年度からの広域化に向け、累積赤字解消のために一般会計から負担してきたことから、平成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赤字が解消され、一般会計及び各特別会計ともに黒字を維持している。下水道事業会計については一般会計からの繰入に依存していることから、公共下水道の接続率の向上及び料金改定等を実施し歳入の確保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元利償還金については、一部償還完了事業及び繰上償還の実施により</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公営企業債の元利償還金に対する繰入金は、下水道事業による起債が増加している要因である。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新庁舎建設事業に係る起債で据置期間終了後の令和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年度頃から元利償還金の増加が見込まれる。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将来負担額について、地方債の現在高は新庁舎建設事業に係る起債により前年度比</a:t>
          </a:r>
          <a:r>
            <a:rPr kumimoji="1" lang="en-US" altLang="ja-JP" sz="1400">
              <a:latin typeface="ＭＳ ゴシック" pitchFamily="49" charset="-128"/>
              <a:ea typeface="ＭＳ ゴシック" pitchFamily="49" charset="-128"/>
            </a:rPr>
            <a:t>1,612</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充当可能財源等について、基準財政需要額参入見込額が大きく増となっている。要因としては緊急防災・減災事業の借入に係る交付税の増となっている。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充当可能額においては、充当可能基金は増加しているが、新庁舎建設基金の取崩しにより今後は減になっていく見通しである。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沖縄県石垣市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令和元年度の基金増については、適切な財源確保と歳出の精査により、財政調整基金や減債基金等を取り崩すことなく積み立てることができたため。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新庁舎建設事業が本格的に着工しているため、新庁舎建設基金については取り崩していくこととなる。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今後、最終処分場延命化や市営団地及び学校建替等の大規模事業が控えていることから、財政調整基金の一部取崩しが見込まれる。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庁舎建設基金：新庁舎建設事業に充当する基金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まちづくり支援基金：石垣市のまちづくりに賛同する人々の寄附金を財源として、寄附者の意向を具体化することにより、多様な人々の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参加による個性あふれるまちづくりに資することを目的とする。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公共施設整備基金：公共施設整備に関する事業を円滑かつ効率的に行うための基金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奨学基金：経済的に学費の捻出が困難な生徒に対して貸付又は給付を行うための基金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庁舎建設基金：本格的な工事が着工するために備えて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まちづくり支援基金：寄附金受入による増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公共施設整備基金：今後の老朽化施設の整備等に備えて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奨学基金：貸付及び給付に備えて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土地区画整理事業基金：保留地処分金等による積立増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年度以降、工事請負費等の一般財源に充当するため、全額取崩す見込である。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まちづくり支援基金：寄附者の意向を踏まえて事業を実施するため、事業規模によって増減が考えられる。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公共施設整備基金：老朽化施設の整備等で緊急的に実施する場合は取崩すことが見込まれる。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奨学基金：進学希望者数により増減が考えられる。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土地区画整理事業基金：事業の実施において、一般財源に充当していくが事業の規模によって増減が考えられる。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財政調整基金残高は、適切な財源確保と歳出の精査により、取崩しを回避しており令和元年度も約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最終処分場延命化や市営団地及び学校建替等の大規模事業が控えていることから、財政調整基金の一部取崩しが見込まれる。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減債基金については、償還金の予算確保により適切に処理しているため、取り崩すことなく令和元年度も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年度より始まるため、それに備えて毎年度計画的に積立を行う予定である。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Normal="85" zoomScaleSheetLayoutView="100" workbookViewId="0">
      <selection activeCell="CF32" sqref="CF32"/>
    </sheetView>
  </sheetViews>
  <sheetFormatPr defaultColWidth="0" defaultRowHeight="13.5" customHeight="1" zeroHeight="1" x14ac:dyDescent="0.15"/>
  <cols>
    <col min="1" max="120" width="2.75" style="187" customWidth="1"/>
    <col min="121" max="121" width="0" style="186" hidden="1" customWidth="1"/>
    <col min="122" max="16384" width="9" style="186" hidden="1"/>
  </cols>
  <sheetData>
    <row r="1" spans="1:120" x14ac:dyDescent="0.15">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86"/>
    </row>
    <row r="17" spans="119:120" x14ac:dyDescent="0.15">
      <c r="DP17" s="186"/>
    </row>
    <row r="18" spans="119:120" x14ac:dyDescent="0.15"/>
    <row r="19" spans="119:120" x14ac:dyDescent="0.15"/>
    <row r="20" spans="119:120" x14ac:dyDescent="0.15">
      <c r="DO20" s="186"/>
      <c r="DP20" s="186"/>
    </row>
    <row r="21" spans="119:120" x14ac:dyDescent="0.15">
      <c r="DP21" s="186"/>
    </row>
    <row r="22" spans="119:120" x14ac:dyDescent="0.15"/>
    <row r="23" spans="119:120" x14ac:dyDescent="0.15">
      <c r="DO23" s="186"/>
      <c r="DP23" s="186"/>
    </row>
    <row r="24" spans="119:120" x14ac:dyDescent="0.15">
      <c r="DP24" s="186"/>
    </row>
    <row r="25" spans="119:120" x14ac:dyDescent="0.15">
      <c r="DP25" s="186"/>
    </row>
    <row r="26" spans="119:120" x14ac:dyDescent="0.15">
      <c r="DO26" s="186"/>
      <c r="DP26" s="186"/>
    </row>
    <row r="27" spans="119:120" x14ac:dyDescent="0.15"/>
    <row r="28" spans="119:120" x14ac:dyDescent="0.15">
      <c r="DO28" s="186"/>
      <c r="DP28" s="186"/>
    </row>
    <row r="29" spans="119:120" x14ac:dyDescent="0.15">
      <c r="DP29" s="186"/>
    </row>
    <row r="30" spans="119:120" x14ac:dyDescent="0.15"/>
    <row r="31" spans="119:120" x14ac:dyDescent="0.15">
      <c r="DO31" s="186"/>
      <c r="DP31" s="186"/>
    </row>
    <row r="32" spans="119:120" x14ac:dyDescent="0.15"/>
    <row r="33" spans="98:120" x14ac:dyDescent="0.15">
      <c r="DO33" s="186"/>
      <c r="DP33" s="186"/>
    </row>
    <row r="34" spans="98:120" x14ac:dyDescent="0.15">
      <c r="DM34" s="186"/>
    </row>
    <row r="35" spans="98:120" x14ac:dyDescent="0.15">
      <c r="CT35" s="186"/>
      <c r="CU35" s="186"/>
      <c r="CV35" s="186"/>
      <c r="CY35" s="186"/>
      <c r="CZ35" s="186"/>
      <c r="DA35" s="186"/>
      <c r="DD35" s="186"/>
      <c r="DE35" s="186"/>
      <c r="DF35" s="186"/>
      <c r="DI35" s="186"/>
      <c r="DJ35" s="186"/>
      <c r="DK35" s="186"/>
      <c r="DM35" s="186"/>
      <c r="DN35" s="186"/>
      <c r="DO35" s="186"/>
      <c r="DP35" s="186"/>
    </row>
    <row r="36" spans="98:120" x14ac:dyDescent="0.15"/>
    <row r="37" spans="98:120" x14ac:dyDescent="0.15">
      <c r="CW37" s="186"/>
      <c r="DB37" s="186"/>
      <c r="DG37" s="186"/>
      <c r="DL37" s="186"/>
      <c r="DP37" s="186"/>
    </row>
    <row r="38" spans="98:120" x14ac:dyDescent="0.15">
      <c r="CT38" s="186"/>
      <c r="CU38" s="186"/>
      <c r="CV38" s="186"/>
      <c r="CW38" s="186"/>
      <c r="CY38" s="186"/>
      <c r="CZ38" s="186"/>
      <c r="DA38" s="186"/>
      <c r="DB38" s="186"/>
      <c r="DD38" s="186"/>
      <c r="DE38" s="186"/>
      <c r="DF38" s="186"/>
      <c r="DG38" s="186"/>
      <c r="DI38" s="186"/>
      <c r="DJ38" s="186"/>
      <c r="DK38" s="186"/>
      <c r="DL38" s="186"/>
      <c r="DN38" s="186"/>
      <c r="DO38" s="186"/>
      <c r="DP38" s="1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86"/>
      <c r="DO49" s="186"/>
      <c r="DP49" s="1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86"/>
      <c r="CS63" s="186"/>
      <c r="CX63" s="186"/>
      <c r="DC63" s="186"/>
      <c r="DH63" s="186"/>
    </row>
    <row r="64" spans="22:120" x14ac:dyDescent="0.15">
      <c r="V64" s="186"/>
    </row>
    <row r="65" spans="15:120" x14ac:dyDescent="0.15">
      <c r="X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U65" s="186"/>
      <c r="CZ65" s="186"/>
      <c r="DE65" s="186"/>
      <c r="DJ65" s="186"/>
    </row>
    <row r="66" spans="15:120" x14ac:dyDescent="0.15">
      <c r="Q66" s="186"/>
      <c r="S66" s="186"/>
      <c r="U66" s="186"/>
      <c r="DM66" s="186"/>
    </row>
    <row r="67" spans="15:120" x14ac:dyDescent="0.15">
      <c r="O67" s="186"/>
      <c r="P67" s="186"/>
      <c r="R67" s="186"/>
      <c r="T67" s="186"/>
      <c r="Y67" s="186"/>
      <c r="CT67" s="186"/>
      <c r="CV67" s="186"/>
      <c r="CW67" s="186"/>
      <c r="CY67" s="186"/>
      <c r="DA67" s="186"/>
      <c r="DB67" s="186"/>
      <c r="DD67" s="186"/>
      <c r="DF67" s="186"/>
      <c r="DG67" s="186"/>
      <c r="DI67" s="186"/>
      <c r="DK67" s="186"/>
      <c r="DL67" s="186"/>
      <c r="DN67" s="186"/>
      <c r="DO67" s="186"/>
      <c r="DP67" s="186"/>
    </row>
    <row r="68" spans="15:120" x14ac:dyDescent="0.15"/>
    <row r="69" spans="15:120" x14ac:dyDescent="0.15"/>
    <row r="70" spans="15:120" x14ac:dyDescent="0.15"/>
    <row r="71" spans="15:120" x14ac:dyDescent="0.15"/>
    <row r="72" spans="15:120" x14ac:dyDescent="0.15">
      <c r="DP72" s="186"/>
    </row>
    <row r="73" spans="15:120" x14ac:dyDescent="0.15">
      <c r="DP73" s="1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86"/>
      <c r="CX96" s="186"/>
      <c r="DC96" s="186"/>
      <c r="DH96" s="186"/>
    </row>
    <row r="97" spans="24:120" x14ac:dyDescent="0.15">
      <c r="CS97" s="186"/>
      <c r="CX97" s="186"/>
      <c r="DC97" s="186"/>
      <c r="DH97" s="186"/>
      <c r="DP97" s="187" t="s">
        <v>82</v>
      </c>
    </row>
    <row r="98" spans="24:120" hidden="1" x14ac:dyDescent="0.15">
      <c r="CS98" s="186"/>
      <c r="CX98" s="186"/>
      <c r="DC98" s="186"/>
      <c r="DH98" s="186"/>
    </row>
    <row r="99" spans="24:120" hidden="1" x14ac:dyDescent="0.15">
      <c r="CS99" s="186"/>
      <c r="CX99" s="186"/>
      <c r="DC99" s="186"/>
      <c r="DH99" s="186"/>
    </row>
    <row r="101" spans="24:120" ht="12" hidden="1" customHeight="1" x14ac:dyDescent="0.15">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186"/>
      <c r="BT101" s="186"/>
      <c r="BU101" s="186"/>
      <c r="BV101" s="186"/>
      <c r="BW101" s="186"/>
      <c r="BX101" s="186"/>
      <c r="BY101" s="186"/>
      <c r="BZ101" s="186"/>
      <c r="CA101" s="186"/>
      <c r="CB101" s="186"/>
      <c r="CC101" s="186"/>
      <c r="CD101" s="186"/>
      <c r="CE101" s="186"/>
      <c r="CF101" s="186"/>
      <c r="CG101" s="186"/>
      <c r="CH101" s="186"/>
      <c r="CI101" s="186"/>
      <c r="CJ101" s="186"/>
      <c r="CK101" s="186"/>
      <c r="CL101" s="186"/>
      <c r="CM101" s="186"/>
      <c r="CN101" s="186"/>
      <c r="CO101" s="186"/>
      <c r="CP101" s="186"/>
      <c r="CQ101" s="186"/>
      <c r="CR101" s="186"/>
      <c r="CU101" s="186"/>
      <c r="CZ101" s="186"/>
      <c r="DE101" s="186"/>
      <c r="DJ101" s="186"/>
    </row>
    <row r="102" spans="24:120" ht="1.5" hidden="1" customHeight="1" x14ac:dyDescent="0.15">
      <c r="CU102" s="186"/>
      <c r="CZ102" s="186"/>
      <c r="DE102" s="186"/>
      <c r="DJ102" s="186"/>
      <c r="DM102" s="186"/>
    </row>
    <row r="103" spans="24:120" hidden="1" x14ac:dyDescent="0.15">
      <c r="CT103" s="186"/>
      <c r="CV103" s="186"/>
      <c r="CW103" s="186"/>
      <c r="CY103" s="186"/>
      <c r="DA103" s="186"/>
      <c r="DB103" s="186"/>
      <c r="DD103" s="186"/>
      <c r="DF103" s="186"/>
      <c r="DG103" s="186"/>
      <c r="DI103" s="186"/>
      <c r="DK103" s="186"/>
      <c r="DL103" s="186"/>
      <c r="DM103" s="186"/>
      <c r="DN103" s="186"/>
      <c r="DO103" s="186"/>
      <c r="DP103" s="186"/>
    </row>
    <row r="104" spans="24:120" hidden="1" x14ac:dyDescent="0.15">
      <c r="CV104" s="186"/>
      <c r="CW104" s="186"/>
      <c r="DA104" s="186"/>
      <c r="DB104" s="186"/>
      <c r="DF104" s="186"/>
      <c r="DG104" s="186"/>
      <c r="DK104" s="186"/>
      <c r="DL104" s="186"/>
      <c r="DN104" s="186"/>
      <c r="DO104" s="186"/>
      <c r="DP104" s="186"/>
    </row>
    <row r="105" spans="24:120" ht="12.75" hidden="1" customHeight="1" x14ac:dyDescent="0.15"/>
  </sheetData>
  <sheetProtection algorithmName="SHA-512" hashValue="Ji2qRozQpApz/ZTUWV0KB29L344mQUkcpijrrGtfjsoDtFqv7HR1Rq/YvyzbNY6GharBaWdcxX17fINbyy8qFA==" saltValue="nbDvBsdNP53M1BKsWIvJ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37" zoomScaleNormal="100" zoomScaleSheetLayoutView="55" workbookViewId="0"/>
  </sheetViews>
  <sheetFormatPr defaultColWidth="0" defaultRowHeight="13.5" customHeight="1" zeroHeight="1" x14ac:dyDescent="0.15"/>
  <cols>
    <col min="1" max="116" width="2.625" style="187" customWidth="1"/>
    <col min="117" max="16384" width="9" style="186" hidden="1"/>
  </cols>
  <sheetData>
    <row r="1" spans="2:116" x14ac:dyDescent="0.15">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row>
    <row r="2" spans="2:116" x14ac:dyDescent="0.15"/>
    <row r="3" spans="2:116" x14ac:dyDescent="0.15"/>
    <row r="4" spans="2:116" x14ac:dyDescent="0.15">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row>
    <row r="5" spans="2:116" x14ac:dyDescent="0.15">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row>
    <row r="19" spans="9:116" x14ac:dyDescent="0.15"/>
    <row r="20" spans="9:116" x14ac:dyDescent="0.15"/>
    <row r="21" spans="9:116" x14ac:dyDescent="0.15">
      <c r="DL21" s="186"/>
    </row>
    <row r="22" spans="9:116" x14ac:dyDescent="0.15">
      <c r="DI22" s="186"/>
      <c r="DJ22" s="186"/>
      <c r="DK22" s="186"/>
      <c r="DL22" s="186"/>
    </row>
    <row r="23" spans="9:116" x14ac:dyDescent="0.15">
      <c r="CY23" s="186"/>
      <c r="CZ23" s="186"/>
      <c r="DA23" s="186"/>
      <c r="DB23" s="186"/>
      <c r="DC23" s="186"/>
      <c r="DD23" s="186"/>
      <c r="DE23" s="186"/>
      <c r="DF23" s="186"/>
      <c r="DG23" s="186"/>
      <c r="DH23" s="186"/>
      <c r="DI23" s="186"/>
      <c r="DJ23" s="186"/>
      <c r="DK23" s="186"/>
      <c r="DL23" s="1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86"/>
      <c r="DA35" s="186"/>
      <c r="DB35" s="186"/>
      <c r="DC35" s="186"/>
      <c r="DD35" s="186"/>
      <c r="DE35" s="186"/>
      <c r="DF35" s="186"/>
      <c r="DG35" s="186"/>
      <c r="DH35" s="186"/>
      <c r="DI35" s="186"/>
      <c r="DJ35" s="186"/>
      <c r="DK35" s="186"/>
      <c r="DL35" s="186"/>
    </row>
    <row r="36" spans="15:116" x14ac:dyDescent="0.15"/>
    <row r="37" spans="15:116" x14ac:dyDescent="0.15">
      <c r="DL37" s="186"/>
    </row>
    <row r="38" spans="15:116" x14ac:dyDescent="0.15">
      <c r="DI38" s="186"/>
      <c r="DJ38" s="186"/>
      <c r="DK38" s="186"/>
      <c r="DL38" s="186"/>
    </row>
    <row r="39" spans="15:116" x14ac:dyDescent="0.15"/>
    <row r="40" spans="15:116" x14ac:dyDescent="0.15"/>
    <row r="41" spans="15:116" x14ac:dyDescent="0.15"/>
    <row r="42" spans="15:116" x14ac:dyDescent="0.15"/>
    <row r="43" spans="15:116" x14ac:dyDescent="0.15">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row>
    <row r="44" spans="15:116" x14ac:dyDescent="0.15">
      <c r="DL44" s="186"/>
    </row>
    <row r="45" spans="15:116" x14ac:dyDescent="0.15"/>
    <row r="46" spans="15:116" x14ac:dyDescent="0.15">
      <c r="DA46" s="186"/>
      <c r="DB46" s="186"/>
      <c r="DC46" s="186"/>
      <c r="DD46" s="186"/>
      <c r="DE46" s="186"/>
      <c r="DF46" s="186"/>
      <c r="DG46" s="186"/>
      <c r="DH46" s="186"/>
      <c r="DI46" s="186"/>
      <c r="DJ46" s="186"/>
      <c r="DK46" s="186"/>
      <c r="DL46" s="186"/>
    </row>
    <row r="47" spans="15:116" x14ac:dyDescent="0.15"/>
    <row r="48" spans="15:116" x14ac:dyDescent="0.15"/>
    <row r="49" spans="104:116" x14ac:dyDescent="0.15"/>
    <row r="50" spans="104:116" x14ac:dyDescent="0.15">
      <c r="CZ50" s="186"/>
      <c r="DA50" s="186"/>
      <c r="DB50" s="186"/>
      <c r="DC50" s="186"/>
      <c r="DD50" s="186"/>
      <c r="DE50" s="186"/>
      <c r="DF50" s="186"/>
      <c r="DG50" s="186"/>
      <c r="DH50" s="186"/>
      <c r="DI50" s="186"/>
      <c r="DJ50" s="186"/>
      <c r="DK50" s="186"/>
      <c r="DL50" s="186"/>
    </row>
    <row r="51" spans="104:116" x14ac:dyDescent="0.15"/>
    <row r="52" spans="104:116" x14ac:dyDescent="0.15"/>
    <row r="53" spans="104:116" x14ac:dyDescent="0.15">
      <c r="DL53" s="1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86"/>
      <c r="DD67" s="186"/>
      <c r="DE67" s="186"/>
      <c r="DF67" s="186"/>
      <c r="DG67" s="186"/>
      <c r="DH67" s="186"/>
      <c r="DI67" s="186"/>
      <c r="DJ67" s="186"/>
      <c r="DK67" s="186"/>
      <c r="DL67" s="1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rJ7Q9d19FWVPCbj1QzBOyxkKsZJC4G4zDd0AlVUBAeed0Oy+ryo1UytkCTgUAFCabLajc5Xs8GkqCX2obUfA==" saltValue="pQZxhrJY7OzR/BmNPiX1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W61" workbookViewId="0"/>
  </sheetViews>
  <sheetFormatPr defaultColWidth="0" defaultRowHeight="13.5" customHeight="1" zeroHeight="1" x14ac:dyDescent="0.15"/>
  <cols>
    <col min="1" max="36" width="2.5" style="188" customWidth="1"/>
    <col min="37" max="44" width="17" style="188" customWidth="1"/>
    <col min="45" max="45" width="6.125" style="195" customWidth="1"/>
    <col min="46" max="46" width="3" style="193" customWidth="1"/>
    <col min="47" max="47" width="19.125" style="188" hidden="1" customWidth="1"/>
    <col min="48" max="52" width="12.625" style="188" hidden="1" customWidth="1"/>
    <col min="53" max="16384" width="8.625" style="188" hidden="1"/>
  </cols>
  <sheetData>
    <row r="1" spans="1:46" x14ac:dyDescent="0.15">
      <c r="AS1" s="189"/>
      <c r="AT1" s="189"/>
    </row>
    <row r="2" spans="1:46" x14ac:dyDescent="0.15">
      <c r="AS2" s="189"/>
      <c r="AT2" s="189"/>
    </row>
    <row r="3" spans="1:46" x14ac:dyDescent="0.15">
      <c r="AS3" s="189"/>
      <c r="AT3" s="189"/>
    </row>
    <row r="4" spans="1:46" x14ac:dyDescent="0.15">
      <c r="AS4" s="189"/>
      <c r="AT4" s="189"/>
    </row>
    <row r="5" spans="1:46" ht="17.25" x14ac:dyDescent="0.15">
      <c r="A5" s="190" t="s">
        <v>83</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2"/>
    </row>
    <row r="6" spans="1:46" x14ac:dyDescent="0.15">
      <c r="A6" s="193"/>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94" t="s">
        <v>84</v>
      </c>
      <c r="AL6" s="194"/>
      <c r="AM6" s="194"/>
      <c r="AN6" s="194"/>
      <c r="AO6" s="189"/>
      <c r="AP6" s="189"/>
      <c r="AQ6" s="189"/>
      <c r="AR6" s="189"/>
    </row>
    <row r="7" spans="1:46" x14ac:dyDescent="0.15">
      <c r="A7" s="193"/>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96"/>
      <c r="AL7" s="197"/>
      <c r="AM7" s="197"/>
      <c r="AN7" s="198"/>
      <c r="AO7" s="284" t="s">
        <v>85</v>
      </c>
      <c r="AP7" s="199"/>
      <c r="AQ7" s="200" t="s">
        <v>86</v>
      </c>
      <c r="AR7" s="201"/>
    </row>
    <row r="8" spans="1:46" x14ac:dyDescent="0.15">
      <c r="A8" s="193"/>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202"/>
      <c r="AL8" s="203"/>
      <c r="AM8" s="203"/>
      <c r="AN8" s="204"/>
      <c r="AO8" s="285"/>
      <c r="AP8" s="205" t="s">
        <v>87</v>
      </c>
      <c r="AQ8" s="206" t="s">
        <v>88</v>
      </c>
      <c r="AR8" s="207" t="s">
        <v>89</v>
      </c>
    </row>
    <row r="9" spans="1:46" x14ac:dyDescent="0.15">
      <c r="A9" s="193"/>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286" t="s">
        <v>90</v>
      </c>
      <c r="AL9" s="287"/>
      <c r="AM9" s="287"/>
      <c r="AN9" s="288"/>
      <c r="AO9" s="208">
        <v>4248821</v>
      </c>
      <c r="AP9" s="208">
        <v>85277</v>
      </c>
      <c r="AQ9" s="209">
        <v>90613</v>
      </c>
      <c r="AR9" s="210">
        <v>-5.9</v>
      </c>
    </row>
    <row r="10" spans="1:46" x14ac:dyDescent="0.15">
      <c r="A10" s="193"/>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286" t="s">
        <v>91</v>
      </c>
      <c r="AL10" s="287"/>
      <c r="AM10" s="287"/>
      <c r="AN10" s="288"/>
      <c r="AO10" s="211">
        <v>485221</v>
      </c>
      <c r="AP10" s="211">
        <v>9739</v>
      </c>
      <c r="AQ10" s="212">
        <v>7525</v>
      </c>
      <c r="AR10" s="213">
        <v>29.4</v>
      </c>
    </row>
    <row r="11" spans="1:46" ht="13.5" customHeight="1" x14ac:dyDescent="0.15">
      <c r="A11" s="193"/>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286" t="s">
        <v>92</v>
      </c>
      <c r="AL11" s="287"/>
      <c r="AM11" s="287"/>
      <c r="AN11" s="288"/>
      <c r="AO11" s="211">
        <v>30956</v>
      </c>
      <c r="AP11" s="211">
        <v>621</v>
      </c>
      <c r="AQ11" s="212">
        <v>9582</v>
      </c>
      <c r="AR11" s="213">
        <v>-93.5</v>
      </c>
    </row>
    <row r="12" spans="1:46" ht="13.5" customHeight="1" x14ac:dyDescent="0.15">
      <c r="A12" s="193"/>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286" t="s">
        <v>93</v>
      </c>
      <c r="AL12" s="287"/>
      <c r="AM12" s="287"/>
      <c r="AN12" s="288"/>
      <c r="AO12" s="211">
        <v>81458</v>
      </c>
      <c r="AP12" s="211">
        <v>1635</v>
      </c>
      <c r="AQ12" s="212">
        <v>1356</v>
      </c>
      <c r="AR12" s="213">
        <v>20.6</v>
      </c>
    </row>
    <row r="13" spans="1:46" ht="13.5" customHeight="1" x14ac:dyDescent="0.15">
      <c r="A13" s="193"/>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286" t="s">
        <v>94</v>
      </c>
      <c r="AL13" s="287"/>
      <c r="AM13" s="287"/>
      <c r="AN13" s="288"/>
      <c r="AO13" s="211" t="s">
        <v>95</v>
      </c>
      <c r="AP13" s="211" t="s">
        <v>95</v>
      </c>
      <c r="AQ13" s="212">
        <v>2</v>
      </c>
      <c r="AR13" s="213" t="s">
        <v>95</v>
      </c>
    </row>
    <row r="14" spans="1:46" ht="13.5" customHeight="1" x14ac:dyDescent="0.15">
      <c r="A14" s="193"/>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286" t="s">
        <v>96</v>
      </c>
      <c r="AL14" s="287"/>
      <c r="AM14" s="287"/>
      <c r="AN14" s="288"/>
      <c r="AO14" s="211">
        <v>176435</v>
      </c>
      <c r="AP14" s="211">
        <v>3541</v>
      </c>
      <c r="AQ14" s="212">
        <v>4182</v>
      </c>
      <c r="AR14" s="213">
        <v>-15.3</v>
      </c>
    </row>
    <row r="15" spans="1:46" ht="13.5" customHeight="1" x14ac:dyDescent="0.15">
      <c r="A15" s="193"/>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286" t="s">
        <v>97</v>
      </c>
      <c r="AL15" s="287"/>
      <c r="AM15" s="287"/>
      <c r="AN15" s="288"/>
      <c r="AO15" s="211">
        <v>23915</v>
      </c>
      <c r="AP15" s="211">
        <v>480</v>
      </c>
      <c r="AQ15" s="212">
        <v>2331</v>
      </c>
      <c r="AR15" s="213">
        <v>-79.400000000000006</v>
      </c>
    </row>
    <row r="16" spans="1:46" x14ac:dyDescent="0.15">
      <c r="A16" s="193"/>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289" t="s">
        <v>98</v>
      </c>
      <c r="AL16" s="290"/>
      <c r="AM16" s="290"/>
      <c r="AN16" s="291"/>
      <c r="AO16" s="211">
        <v>-489603</v>
      </c>
      <c r="AP16" s="211">
        <v>-9827</v>
      </c>
      <c r="AQ16" s="212">
        <v>-8270</v>
      </c>
      <c r="AR16" s="213">
        <v>18.8</v>
      </c>
    </row>
    <row r="17" spans="1:46" x14ac:dyDescent="0.15">
      <c r="A17" s="193"/>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289" t="s">
        <v>80</v>
      </c>
      <c r="AL17" s="290"/>
      <c r="AM17" s="290"/>
      <c r="AN17" s="291"/>
      <c r="AO17" s="211">
        <v>4557203</v>
      </c>
      <c r="AP17" s="211">
        <v>91466</v>
      </c>
      <c r="AQ17" s="212">
        <v>107322</v>
      </c>
      <c r="AR17" s="213">
        <v>-14.8</v>
      </c>
    </row>
    <row r="18" spans="1:46" x14ac:dyDescent="0.15">
      <c r="A18" s="193"/>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214"/>
      <c r="AR18" s="214"/>
    </row>
    <row r="19" spans="1:46" x14ac:dyDescent="0.15">
      <c r="A19" s="193"/>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t="s">
        <v>99</v>
      </c>
      <c r="AL19" s="189"/>
      <c r="AM19" s="189"/>
      <c r="AN19" s="189"/>
      <c r="AO19" s="189"/>
      <c r="AP19" s="189"/>
      <c r="AQ19" s="189"/>
      <c r="AR19" s="189"/>
    </row>
    <row r="20" spans="1:46" x14ac:dyDescent="0.15">
      <c r="A20" s="193"/>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215"/>
      <c r="AL20" s="216"/>
      <c r="AM20" s="216"/>
      <c r="AN20" s="217"/>
      <c r="AO20" s="218" t="s">
        <v>100</v>
      </c>
      <c r="AP20" s="219" t="s">
        <v>101</v>
      </c>
      <c r="AQ20" s="220" t="s">
        <v>102</v>
      </c>
      <c r="AR20" s="221"/>
    </row>
    <row r="21" spans="1:46" s="227" customFormat="1" x14ac:dyDescent="0.15">
      <c r="A21" s="222"/>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281" t="s">
        <v>103</v>
      </c>
      <c r="AL21" s="282"/>
      <c r="AM21" s="282"/>
      <c r="AN21" s="283"/>
      <c r="AO21" s="223">
        <v>9.7899999999999991</v>
      </c>
      <c r="AP21" s="224">
        <v>10.18</v>
      </c>
      <c r="AQ21" s="225">
        <v>-0.39</v>
      </c>
      <c r="AR21" s="194"/>
      <c r="AS21" s="226"/>
      <c r="AT21" s="222"/>
    </row>
    <row r="22" spans="1:46" s="227" customFormat="1" x14ac:dyDescent="0.15">
      <c r="A22" s="222"/>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281" t="s">
        <v>104</v>
      </c>
      <c r="AL22" s="282"/>
      <c r="AM22" s="282"/>
      <c r="AN22" s="283"/>
      <c r="AO22" s="228">
        <v>96.6</v>
      </c>
      <c r="AP22" s="229">
        <v>97.7</v>
      </c>
      <c r="AQ22" s="230">
        <v>-1.1000000000000001</v>
      </c>
      <c r="AR22" s="214"/>
      <c r="AS22" s="226"/>
      <c r="AT22" s="222"/>
    </row>
    <row r="23" spans="1:46" s="227" customFormat="1" x14ac:dyDescent="0.15">
      <c r="A23" s="222"/>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214"/>
      <c r="AQ23" s="214"/>
      <c r="AR23" s="214"/>
      <c r="AS23" s="226"/>
      <c r="AT23" s="222"/>
    </row>
    <row r="24" spans="1:46" s="227" customFormat="1" x14ac:dyDescent="0.15">
      <c r="A24" s="222"/>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214"/>
      <c r="AQ24" s="214"/>
      <c r="AR24" s="214"/>
      <c r="AS24" s="226"/>
      <c r="AT24" s="222"/>
    </row>
    <row r="25" spans="1:46" s="227" customFormat="1" x14ac:dyDescent="0.15">
      <c r="A25" s="231"/>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3"/>
      <c r="AQ25" s="233"/>
      <c r="AR25" s="233"/>
      <c r="AS25" s="234"/>
      <c r="AT25" s="222"/>
    </row>
    <row r="26" spans="1:46" s="227" customFormat="1" x14ac:dyDescent="0.15">
      <c r="A26" s="194" t="s">
        <v>105</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214"/>
      <c r="AQ26" s="214"/>
      <c r="AR26" s="214"/>
      <c r="AS26" s="194"/>
      <c r="AT26" s="194"/>
    </row>
    <row r="27" spans="1:46" x14ac:dyDescent="0.15">
      <c r="A27" s="235"/>
      <c r="AO27" s="189"/>
      <c r="AP27" s="189"/>
      <c r="AQ27" s="189"/>
      <c r="AR27" s="189"/>
      <c r="AS27" s="189"/>
      <c r="AT27" s="189"/>
    </row>
    <row r="28" spans="1:46" ht="17.25" x14ac:dyDescent="0.15">
      <c r="A28" s="190" t="s">
        <v>106</v>
      </c>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236"/>
    </row>
    <row r="29" spans="1:46" x14ac:dyDescent="0.15">
      <c r="A29" s="193"/>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94" t="s">
        <v>107</v>
      </c>
      <c r="AL29" s="194"/>
      <c r="AM29" s="194"/>
      <c r="AN29" s="194"/>
      <c r="AO29" s="189"/>
      <c r="AP29" s="189"/>
      <c r="AQ29" s="189"/>
      <c r="AR29" s="189"/>
      <c r="AS29" s="237"/>
    </row>
    <row r="30" spans="1:46" x14ac:dyDescent="0.15">
      <c r="A30" s="193"/>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96"/>
      <c r="AL30" s="197"/>
      <c r="AM30" s="197"/>
      <c r="AN30" s="198"/>
      <c r="AO30" s="284" t="s">
        <v>85</v>
      </c>
      <c r="AP30" s="199"/>
      <c r="AQ30" s="200" t="s">
        <v>86</v>
      </c>
      <c r="AR30" s="201"/>
    </row>
    <row r="31" spans="1:46" x14ac:dyDescent="0.15">
      <c r="A31" s="193"/>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202"/>
      <c r="AL31" s="203"/>
      <c r="AM31" s="203"/>
      <c r="AN31" s="204"/>
      <c r="AO31" s="285"/>
      <c r="AP31" s="205" t="s">
        <v>87</v>
      </c>
      <c r="AQ31" s="206" t="s">
        <v>88</v>
      </c>
      <c r="AR31" s="207" t="s">
        <v>89</v>
      </c>
    </row>
    <row r="32" spans="1:46" ht="27" customHeight="1" x14ac:dyDescent="0.15">
      <c r="A32" s="193"/>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297" t="s">
        <v>108</v>
      </c>
      <c r="AL32" s="298"/>
      <c r="AM32" s="298"/>
      <c r="AN32" s="299"/>
      <c r="AO32" s="238">
        <v>2015478</v>
      </c>
      <c r="AP32" s="238">
        <v>40452</v>
      </c>
      <c r="AQ32" s="239">
        <v>67619</v>
      </c>
      <c r="AR32" s="240">
        <v>-40.200000000000003</v>
      </c>
    </row>
    <row r="33" spans="1:46" ht="13.5" customHeight="1" x14ac:dyDescent="0.15">
      <c r="A33" s="193"/>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297" t="s">
        <v>109</v>
      </c>
      <c r="AL33" s="298"/>
      <c r="AM33" s="298"/>
      <c r="AN33" s="299"/>
      <c r="AO33" s="238" t="s">
        <v>95</v>
      </c>
      <c r="AP33" s="238" t="s">
        <v>95</v>
      </c>
      <c r="AQ33" s="239" t="s">
        <v>95</v>
      </c>
      <c r="AR33" s="240" t="s">
        <v>95</v>
      </c>
    </row>
    <row r="34" spans="1:46" ht="27" customHeight="1" x14ac:dyDescent="0.15">
      <c r="A34" s="193"/>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297" t="s">
        <v>110</v>
      </c>
      <c r="AL34" s="298"/>
      <c r="AM34" s="298"/>
      <c r="AN34" s="299"/>
      <c r="AO34" s="238" t="s">
        <v>95</v>
      </c>
      <c r="AP34" s="238" t="s">
        <v>95</v>
      </c>
      <c r="AQ34" s="239">
        <v>3</v>
      </c>
      <c r="AR34" s="240" t="s">
        <v>95</v>
      </c>
    </row>
    <row r="35" spans="1:46" ht="27" customHeight="1" x14ac:dyDescent="0.15">
      <c r="A35" s="193"/>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297" t="s">
        <v>111</v>
      </c>
      <c r="AL35" s="298"/>
      <c r="AM35" s="298"/>
      <c r="AN35" s="299"/>
      <c r="AO35" s="238">
        <v>502068</v>
      </c>
      <c r="AP35" s="238">
        <v>10077</v>
      </c>
      <c r="AQ35" s="239">
        <v>17835</v>
      </c>
      <c r="AR35" s="240">
        <v>-43.5</v>
      </c>
    </row>
    <row r="36" spans="1:46" ht="27" customHeight="1" x14ac:dyDescent="0.15">
      <c r="A36" s="193"/>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297" t="s">
        <v>112</v>
      </c>
      <c r="AL36" s="298"/>
      <c r="AM36" s="298"/>
      <c r="AN36" s="299"/>
      <c r="AO36" s="238" t="s">
        <v>95</v>
      </c>
      <c r="AP36" s="238" t="s">
        <v>95</v>
      </c>
      <c r="AQ36" s="239">
        <v>2401</v>
      </c>
      <c r="AR36" s="240" t="s">
        <v>95</v>
      </c>
    </row>
    <row r="37" spans="1:46" ht="13.5" customHeight="1" x14ac:dyDescent="0.15">
      <c r="A37" s="193"/>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297" t="s">
        <v>113</v>
      </c>
      <c r="AL37" s="298"/>
      <c r="AM37" s="298"/>
      <c r="AN37" s="299"/>
      <c r="AO37" s="238" t="s">
        <v>95</v>
      </c>
      <c r="AP37" s="238" t="s">
        <v>95</v>
      </c>
      <c r="AQ37" s="239">
        <v>732</v>
      </c>
      <c r="AR37" s="240" t="s">
        <v>95</v>
      </c>
    </row>
    <row r="38" spans="1:46" ht="27" customHeight="1" x14ac:dyDescent="0.15">
      <c r="A38" s="193"/>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300" t="s">
        <v>114</v>
      </c>
      <c r="AL38" s="301"/>
      <c r="AM38" s="301"/>
      <c r="AN38" s="302"/>
      <c r="AO38" s="241">
        <v>1</v>
      </c>
      <c r="AP38" s="241">
        <v>0</v>
      </c>
      <c r="AQ38" s="242">
        <v>5</v>
      </c>
      <c r="AR38" s="230">
        <v>-100</v>
      </c>
      <c r="AS38" s="237"/>
    </row>
    <row r="39" spans="1:46" x14ac:dyDescent="0.15">
      <c r="A39" s="193"/>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300" t="s">
        <v>115</v>
      </c>
      <c r="AL39" s="301"/>
      <c r="AM39" s="301"/>
      <c r="AN39" s="302"/>
      <c r="AO39" s="238">
        <v>-17546</v>
      </c>
      <c r="AP39" s="238">
        <v>-352</v>
      </c>
      <c r="AQ39" s="239">
        <v>-3806</v>
      </c>
      <c r="AR39" s="240">
        <v>-90.8</v>
      </c>
      <c r="AS39" s="237"/>
    </row>
    <row r="40" spans="1:46" ht="27" customHeight="1" x14ac:dyDescent="0.15">
      <c r="A40" s="193"/>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297" t="s">
        <v>116</v>
      </c>
      <c r="AL40" s="298"/>
      <c r="AM40" s="298"/>
      <c r="AN40" s="299"/>
      <c r="AO40" s="238">
        <v>-1600080</v>
      </c>
      <c r="AP40" s="238">
        <v>-32115</v>
      </c>
      <c r="AQ40" s="239">
        <v>-59049</v>
      </c>
      <c r="AR40" s="240">
        <v>-45.6</v>
      </c>
      <c r="AS40" s="237"/>
    </row>
    <row r="41" spans="1:46" x14ac:dyDescent="0.15">
      <c r="A41" s="193"/>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303" t="s">
        <v>81</v>
      </c>
      <c r="AL41" s="304"/>
      <c r="AM41" s="304"/>
      <c r="AN41" s="305"/>
      <c r="AO41" s="238">
        <v>899921</v>
      </c>
      <c r="AP41" s="238">
        <v>18062</v>
      </c>
      <c r="AQ41" s="239">
        <v>25740</v>
      </c>
      <c r="AR41" s="240">
        <v>-29.8</v>
      </c>
      <c r="AS41" s="237"/>
    </row>
    <row r="42" spans="1:46" x14ac:dyDescent="0.15">
      <c r="A42" s="193"/>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243" t="s">
        <v>117</v>
      </c>
      <c r="AL42" s="189"/>
      <c r="AM42" s="189"/>
      <c r="AN42" s="189"/>
      <c r="AO42" s="189"/>
      <c r="AP42" s="189"/>
      <c r="AQ42" s="214"/>
      <c r="AR42" s="214"/>
      <c r="AS42" s="237"/>
    </row>
    <row r="43" spans="1:46" x14ac:dyDescent="0.15">
      <c r="A43" s="193"/>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244"/>
      <c r="AQ43" s="214"/>
      <c r="AR43" s="189"/>
      <c r="AS43" s="237"/>
    </row>
    <row r="44" spans="1:46" x14ac:dyDescent="0.15">
      <c r="A44" s="193"/>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214"/>
      <c r="AR44" s="189"/>
    </row>
    <row r="45" spans="1:46" x14ac:dyDescent="0.1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245"/>
      <c r="AR45" s="191"/>
      <c r="AS45" s="191"/>
      <c r="AT45" s="189"/>
    </row>
    <row r="46" spans="1:46" x14ac:dyDescent="0.15">
      <c r="A46" s="246"/>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189"/>
    </row>
    <row r="47" spans="1:46" ht="17.25" customHeight="1" x14ac:dyDescent="0.15">
      <c r="A47" s="247" t="s">
        <v>118</v>
      </c>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row>
    <row r="48" spans="1:46" x14ac:dyDescent="0.15">
      <c r="A48" s="193"/>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248" t="s">
        <v>119</v>
      </c>
      <c r="AL48" s="248"/>
      <c r="AM48" s="248"/>
      <c r="AN48" s="248"/>
      <c r="AO48" s="248"/>
      <c r="AP48" s="248"/>
      <c r="AQ48" s="249"/>
      <c r="AR48" s="248"/>
    </row>
    <row r="49" spans="1:44" ht="13.5" customHeight="1" x14ac:dyDescent="0.15">
      <c r="A49" s="193"/>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250"/>
      <c r="AL49" s="251"/>
      <c r="AM49" s="292" t="s">
        <v>85</v>
      </c>
      <c r="AN49" s="294" t="s">
        <v>120</v>
      </c>
      <c r="AO49" s="295"/>
      <c r="AP49" s="295"/>
      <c r="AQ49" s="295"/>
      <c r="AR49" s="296"/>
    </row>
    <row r="50" spans="1:44" x14ac:dyDescent="0.15">
      <c r="A50" s="193"/>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252"/>
      <c r="AL50" s="253"/>
      <c r="AM50" s="293"/>
      <c r="AN50" s="254" t="s">
        <v>121</v>
      </c>
      <c r="AO50" s="255" t="s">
        <v>122</v>
      </c>
      <c r="AP50" s="256" t="s">
        <v>123</v>
      </c>
      <c r="AQ50" s="257" t="s">
        <v>124</v>
      </c>
      <c r="AR50" s="258" t="s">
        <v>125</v>
      </c>
    </row>
    <row r="51" spans="1:44" x14ac:dyDescent="0.15">
      <c r="A51" s="193"/>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250" t="s">
        <v>126</v>
      </c>
      <c r="AL51" s="251"/>
      <c r="AM51" s="259">
        <v>5062657</v>
      </c>
      <c r="AN51" s="260">
        <v>102954</v>
      </c>
      <c r="AO51" s="261">
        <v>37</v>
      </c>
      <c r="AP51" s="262">
        <v>85459</v>
      </c>
      <c r="AQ51" s="263">
        <v>-19.8</v>
      </c>
      <c r="AR51" s="264">
        <v>56.8</v>
      </c>
    </row>
    <row r="52" spans="1:44" x14ac:dyDescent="0.15">
      <c r="A52" s="193"/>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265"/>
      <c r="AL52" s="266" t="s">
        <v>127</v>
      </c>
      <c r="AM52" s="267">
        <v>615294</v>
      </c>
      <c r="AN52" s="268">
        <v>12513</v>
      </c>
      <c r="AO52" s="269">
        <v>-4.2</v>
      </c>
      <c r="AP52" s="270">
        <v>44378</v>
      </c>
      <c r="AQ52" s="271">
        <v>-2.6</v>
      </c>
      <c r="AR52" s="272">
        <v>-1.6</v>
      </c>
    </row>
    <row r="53" spans="1:44" x14ac:dyDescent="0.15">
      <c r="A53" s="193"/>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250" t="s">
        <v>128</v>
      </c>
      <c r="AL53" s="251"/>
      <c r="AM53" s="259">
        <v>5011965</v>
      </c>
      <c r="AN53" s="260">
        <v>101724</v>
      </c>
      <c r="AO53" s="261">
        <v>-1.2</v>
      </c>
      <c r="AP53" s="262">
        <v>83280</v>
      </c>
      <c r="AQ53" s="263">
        <v>-2.5</v>
      </c>
      <c r="AR53" s="264">
        <v>1.3</v>
      </c>
    </row>
    <row r="54" spans="1:44" x14ac:dyDescent="0.15">
      <c r="A54" s="193"/>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265"/>
      <c r="AL54" s="266" t="s">
        <v>127</v>
      </c>
      <c r="AM54" s="267">
        <v>657153</v>
      </c>
      <c r="AN54" s="268">
        <v>13338</v>
      </c>
      <c r="AO54" s="269">
        <v>6.6</v>
      </c>
      <c r="AP54" s="270">
        <v>43123</v>
      </c>
      <c r="AQ54" s="271">
        <v>-2.8</v>
      </c>
      <c r="AR54" s="272">
        <v>9.4</v>
      </c>
    </row>
    <row r="55" spans="1:44" x14ac:dyDescent="0.15">
      <c r="A55" s="193"/>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250" t="s">
        <v>129</v>
      </c>
      <c r="AL55" s="251"/>
      <c r="AM55" s="259">
        <v>4275817</v>
      </c>
      <c r="AN55" s="260">
        <v>86569</v>
      </c>
      <c r="AO55" s="261">
        <v>-14.9</v>
      </c>
      <c r="AP55" s="262">
        <v>88968</v>
      </c>
      <c r="AQ55" s="263">
        <v>6.8</v>
      </c>
      <c r="AR55" s="264">
        <v>-21.7</v>
      </c>
    </row>
    <row r="56" spans="1:44" x14ac:dyDescent="0.15">
      <c r="A56" s="193"/>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265"/>
      <c r="AL56" s="266" t="s">
        <v>127</v>
      </c>
      <c r="AM56" s="267">
        <v>1599444</v>
      </c>
      <c r="AN56" s="268">
        <v>32383</v>
      </c>
      <c r="AO56" s="269">
        <v>142.80000000000001</v>
      </c>
      <c r="AP56" s="270">
        <v>45482</v>
      </c>
      <c r="AQ56" s="271">
        <v>5.5</v>
      </c>
      <c r="AR56" s="272">
        <v>137.30000000000001</v>
      </c>
    </row>
    <row r="57" spans="1:44" x14ac:dyDescent="0.15">
      <c r="A57" s="193"/>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250" t="s">
        <v>130</v>
      </c>
      <c r="AL57" s="251"/>
      <c r="AM57" s="259">
        <v>3523605</v>
      </c>
      <c r="AN57" s="260">
        <v>71095</v>
      </c>
      <c r="AO57" s="261">
        <v>-17.899999999999999</v>
      </c>
      <c r="AP57" s="262">
        <v>85173</v>
      </c>
      <c r="AQ57" s="263">
        <v>-4.3</v>
      </c>
      <c r="AR57" s="264">
        <v>-13.6</v>
      </c>
    </row>
    <row r="58" spans="1:44" x14ac:dyDescent="0.15">
      <c r="A58" s="193"/>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265"/>
      <c r="AL58" s="266" t="s">
        <v>127</v>
      </c>
      <c r="AM58" s="267">
        <v>500157</v>
      </c>
      <c r="AN58" s="268">
        <v>10092</v>
      </c>
      <c r="AO58" s="269">
        <v>-68.8</v>
      </c>
      <c r="AP58" s="270">
        <v>43913</v>
      </c>
      <c r="AQ58" s="271">
        <v>-3.4</v>
      </c>
      <c r="AR58" s="272">
        <v>-65.400000000000006</v>
      </c>
    </row>
    <row r="59" spans="1:44" x14ac:dyDescent="0.15">
      <c r="A59" s="193"/>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250" t="s">
        <v>131</v>
      </c>
      <c r="AL59" s="251"/>
      <c r="AM59" s="259">
        <v>5616781</v>
      </c>
      <c r="AN59" s="260">
        <v>112732</v>
      </c>
      <c r="AO59" s="261">
        <v>58.6</v>
      </c>
      <c r="AP59" s="262">
        <v>94081</v>
      </c>
      <c r="AQ59" s="263">
        <v>10.5</v>
      </c>
      <c r="AR59" s="264">
        <v>48.1</v>
      </c>
    </row>
    <row r="60" spans="1:44" x14ac:dyDescent="0.15">
      <c r="A60" s="193"/>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265"/>
      <c r="AL60" s="266" t="s">
        <v>127</v>
      </c>
      <c r="AM60" s="267">
        <v>567733</v>
      </c>
      <c r="AN60" s="268">
        <v>11395</v>
      </c>
      <c r="AO60" s="269">
        <v>12.9</v>
      </c>
      <c r="AP60" s="270">
        <v>48949</v>
      </c>
      <c r="AQ60" s="271">
        <v>11.5</v>
      </c>
      <c r="AR60" s="272">
        <v>1.4</v>
      </c>
    </row>
    <row r="61" spans="1:44" x14ac:dyDescent="0.15">
      <c r="A61" s="193"/>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250" t="s">
        <v>132</v>
      </c>
      <c r="AL61" s="273"/>
      <c r="AM61" s="274">
        <v>4698165</v>
      </c>
      <c r="AN61" s="275">
        <v>95015</v>
      </c>
      <c r="AO61" s="276">
        <v>12.3</v>
      </c>
      <c r="AP61" s="277">
        <v>87392</v>
      </c>
      <c r="AQ61" s="278">
        <v>-1.9</v>
      </c>
      <c r="AR61" s="264">
        <v>14.2</v>
      </c>
    </row>
    <row r="62" spans="1:44" x14ac:dyDescent="0.15">
      <c r="A62" s="193"/>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265"/>
      <c r="AL62" s="266" t="s">
        <v>127</v>
      </c>
      <c r="AM62" s="267">
        <v>787956</v>
      </c>
      <c r="AN62" s="268">
        <v>15944</v>
      </c>
      <c r="AO62" s="269">
        <v>17.899999999999999</v>
      </c>
      <c r="AP62" s="270">
        <v>45169</v>
      </c>
      <c r="AQ62" s="271">
        <v>1.6</v>
      </c>
      <c r="AR62" s="272">
        <v>16.3</v>
      </c>
    </row>
    <row r="63" spans="1:44" x14ac:dyDescent="0.15">
      <c r="A63" s="193"/>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row>
    <row r="64" spans="1:44" x14ac:dyDescent="0.15">
      <c r="A64" s="193"/>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row>
    <row r="65" spans="1:46" x14ac:dyDescent="0.15">
      <c r="A65" s="193"/>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row>
    <row r="66" spans="1:46" x14ac:dyDescent="0.15">
      <c r="A66" s="279"/>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80"/>
    </row>
    <row r="67" spans="1:46" ht="13.5" hidden="1" customHeight="1" x14ac:dyDescent="0.15">
      <c r="AK67" s="189"/>
      <c r="AL67" s="189"/>
      <c r="AM67" s="189"/>
      <c r="AN67" s="189"/>
      <c r="AO67" s="189"/>
      <c r="AP67" s="189"/>
      <c r="AQ67" s="189"/>
      <c r="AR67" s="189"/>
      <c r="AS67" s="189"/>
      <c r="AT67" s="189"/>
    </row>
    <row r="68" spans="1:46" ht="13.5" hidden="1" customHeight="1" x14ac:dyDescent="0.15">
      <c r="AK68" s="189"/>
      <c r="AL68" s="189"/>
      <c r="AM68" s="189"/>
      <c r="AN68" s="189"/>
      <c r="AO68" s="189"/>
      <c r="AP68" s="189"/>
      <c r="AQ68" s="189"/>
      <c r="AR68" s="189"/>
    </row>
    <row r="69" spans="1:46" ht="13.5" hidden="1" customHeight="1" x14ac:dyDescent="0.15">
      <c r="AK69" s="189"/>
      <c r="AL69" s="189"/>
      <c r="AM69" s="189"/>
      <c r="AN69" s="189"/>
      <c r="AO69" s="189"/>
      <c r="AP69" s="189"/>
      <c r="AQ69" s="189"/>
      <c r="AR69" s="189"/>
    </row>
    <row r="70" spans="1:46" hidden="1" x14ac:dyDescent="0.15">
      <c r="AK70" s="189"/>
      <c r="AL70" s="189"/>
      <c r="AM70" s="189"/>
      <c r="AN70" s="189"/>
      <c r="AO70" s="189"/>
      <c r="AP70" s="189"/>
      <c r="AQ70" s="189"/>
      <c r="AR70" s="189"/>
    </row>
    <row r="71" spans="1:46" hidden="1" x14ac:dyDescent="0.15">
      <c r="AK71" s="189"/>
      <c r="AL71" s="189"/>
      <c r="AM71" s="189"/>
      <c r="AN71" s="189"/>
      <c r="AO71" s="189"/>
      <c r="AP71" s="189"/>
      <c r="AQ71" s="189"/>
      <c r="AR71" s="189"/>
    </row>
    <row r="72" spans="1:46" hidden="1" x14ac:dyDescent="0.15">
      <c r="AK72" s="189"/>
      <c r="AL72" s="189"/>
      <c r="AM72" s="189"/>
      <c r="AN72" s="189"/>
      <c r="AO72" s="189"/>
      <c r="AP72" s="189"/>
      <c r="AQ72" s="189"/>
      <c r="AR72" s="189"/>
    </row>
    <row r="73" spans="1:46" hidden="1" x14ac:dyDescent="0.15">
      <c r="AK73" s="189"/>
      <c r="AL73" s="189"/>
      <c r="AM73" s="189"/>
      <c r="AN73" s="189"/>
      <c r="AO73" s="189"/>
      <c r="AP73" s="189"/>
      <c r="AQ73" s="189"/>
      <c r="AR73" s="189"/>
    </row>
    <row r="74" spans="1:46" hidden="1" x14ac:dyDescent="0.15"/>
  </sheetData>
  <sheetProtection algorithmName="SHA-512" hashValue="E0BDnJ5LcyxLii2PPa7d2ryQ+n66h2WZbyRCaD2O1MZR+S2ynaNsm57W1qA85weeW1g/ZlRp1nLggdsFwy2SFw==" saltValue="1nZg3rU5SFsf0Xf2Ux6u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F92" zoomScale="85" zoomScaleNormal="85" zoomScaleSheetLayoutView="55" workbookViewId="0">
      <selection activeCell="CP102" sqref="CP102"/>
    </sheetView>
  </sheetViews>
  <sheetFormatPr defaultColWidth="0" defaultRowHeight="13.5" customHeight="1" zeroHeight="1" x14ac:dyDescent="0.15"/>
  <cols>
    <col min="1" max="125" width="2.5" style="187" customWidth="1"/>
    <col min="126" max="16384" width="9" style="186" hidden="1"/>
  </cols>
  <sheetData>
    <row r="1" spans="2:125" ht="13.5" customHeight="1" x14ac:dyDescent="0.15">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row>
    <row r="2" spans="2:125" x14ac:dyDescent="0.15">
      <c r="B2" s="186"/>
      <c r="DG2" s="186"/>
    </row>
    <row r="3" spans="2:125" x14ac:dyDescent="0.1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H3" s="186"/>
      <c r="DI3" s="186"/>
      <c r="DJ3" s="186"/>
      <c r="DK3" s="186"/>
      <c r="DL3" s="186"/>
      <c r="DM3" s="186"/>
      <c r="DN3" s="186"/>
      <c r="DO3" s="186"/>
      <c r="DP3" s="186"/>
      <c r="DQ3" s="186"/>
      <c r="DR3" s="186"/>
      <c r="DS3" s="186"/>
      <c r="DT3" s="186"/>
      <c r="DU3" s="186"/>
    </row>
    <row r="4" spans="2:125" x14ac:dyDescent="0.15"/>
    <row r="5" spans="2:125" x14ac:dyDescent="0.15"/>
    <row r="6" spans="2:125" x14ac:dyDescent="0.15"/>
    <row r="7" spans="2:125" x14ac:dyDescent="0.15"/>
    <row r="8" spans="2:125" x14ac:dyDescent="0.15"/>
    <row r="9" spans="2:125" x14ac:dyDescent="0.15">
      <c r="DU9" s="1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86"/>
    </row>
    <row r="18" spans="125:125" x14ac:dyDescent="0.15"/>
    <row r="19" spans="125:125" x14ac:dyDescent="0.15"/>
    <row r="20" spans="125:125" x14ac:dyDescent="0.15">
      <c r="DU20" s="186"/>
    </row>
    <row r="21" spans="125:125" x14ac:dyDescent="0.15">
      <c r="DU21" s="1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86"/>
    </row>
    <row r="29" spans="125:125" x14ac:dyDescent="0.15"/>
    <row r="30" spans="125:125" x14ac:dyDescent="0.15"/>
    <row r="31" spans="125:125" x14ac:dyDescent="0.15"/>
    <row r="32" spans="125:125" x14ac:dyDescent="0.15"/>
    <row r="33" spans="2:125" x14ac:dyDescent="0.15">
      <c r="B33" s="186"/>
      <c r="G33" s="186"/>
      <c r="I33" s="186"/>
    </row>
    <row r="34" spans="2:125" x14ac:dyDescent="0.15">
      <c r="C34" s="186"/>
      <c r="P34" s="186"/>
      <c r="DE34" s="186"/>
      <c r="DH34" s="186"/>
    </row>
    <row r="35" spans="2:125" x14ac:dyDescent="0.15">
      <c r="D35" s="186"/>
      <c r="E35" s="186"/>
      <c r="DG35" s="186"/>
      <c r="DJ35" s="186"/>
      <c r="DP35" s="186"/>
      <c r="DQ35" s="186"/>
      <c r="DR35" s="186"/>
      <c r="DS35" s="186"/>
      <c r="DT35" s="186"/>
      <c r="DU35" s="186"/>
    </row>
    <row r="36" spans="2:125" x14ac:dyDescent="0.15">
      <c r="F36" s="186"/>
      <c r="H36" s="186"/>
      <c r="J36" s="186"/>
      <c r="K36" s="186"/>
      <c r="L36" s="186"/>
      <c r="M36" s="186"/>
      <c r="N36" s="186"/>
      <c r="O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F36" s="186"/>
      <c r="DI36" s="186"/>
      <c r="DK36" s="186"/>
      <c r="DL36" s="186"/>
      <c r="DM36" s="186"/>
      <c r="DN36" s="186"/>
      <c r="DO36" s="186"/>
      <c r="DP36" s="186"/>
      <c r="DQ36" s="186"/>
      <c r="DR36" s="186"/>
      <c r="DS36" s="186"/>
      <c r="DT36" s="186"/>
      <c r="DU36" s="186"/>
    </row>
    <row r="37" spans="2:125" x14ac:dyDescent="0.15">
      <c r="DU37" s="186"/>
    </row>
    <row r="38" spans="2:125" x14ac:dyDescent="0.15">
      <c r="DT38" s="186"/>
      <c r="DU38" s="186"/>
    </row>
    <row r="39" spans="2:125" x14ac:dyDescent="0.15"/>
    <row r="40" spans="2:125" x14ac:dyDescent="0.15">
      <c r="DH40" s="186"/>
    </row>
    <row r="41" spans="2:125" x14ac:dyDescent="0.15">
      <c r="DE41" s="186"/>
    </row>
    <row r="42" spans="2:125" x14ac:dyDescent="0.15">
      <c r="DG42" s="186"/>
      <c r="DJ42" s="186"/>
    </row>
    <row r="43" spans="2:125" x14ac:dyDescent="0.15">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F43" s="186"/>
      <c r="DI43" s="186"/>
      <c r="DK43" s="186"/>
      <c r="DL43" s="186"/>
      <c r="DM43" s="186"/>
      <c r="DN43" s="186"/>
      <c r="DO43" s="186"/>
      <c r="DP43" s="186"/>
      <c r="DQ43" s="186"/>
      <c r="DR43" s="186"/>
      <c r="DS43" s="186"/>
      <c r="DT43" s="186"/>
      <c r="DU43" s="186"/>
    </row>
    <row r="44" spans="2:125" x14ac:dyDescent="0.15">
      <c r="DU44" s="186"/>
    </row>
    <row r="45" spans="2:125" x14ac:dyDescent="0.15"/>
    <row r="46" spans="2:125" x14ac:dyDescent="0.15"/>
    <row r="47" spans="2:125" x14ac:dyDescent="0.15"/>
    <row r="48" spans="2:125" x14ac:dyDescent="0.15">
      <c r="DT48" s="186"/>
      <c r="DU48" s="186"/>
    </row>
    <row r="49" spans="120:125" x14ac:dyDescent="0.15">
      <c r="DU49" s="186"/>
    </row>
    <row r="50" spans="120:125" x14ac:dyDescent="0.15">
      <c r="DU50" s="186"/>
    </row>
    <row r="51" spans="120:125" x14ac:dyDescent="0.15">
      <c r="DP51" s="186"/>
      <c r="DQ51" s="186"/>
      <c r="DR51" s="186"/>
      <c r="DS51" s="186"/>
      <c r="DT51" s="186"/>
      <c r="DU51" s="186"/>
    </row>
    <row r="52" spans="120:125" x14ac:dyDescent="0.15"/>
    <row r="53" spans="120:125" x14ac:dyDescent="0.15"/>
    <row r="54" spans="120:125" x14ac:dyDescent="0.15">
      <c r="DU54" s="186"/>
    </row>
    <row r="55" spans="120:125" x14ac:dyDescent="0.15"/>
    <row r="56" spans="120:125" x14ac:dyDescent="0.15"/>
    <row r="57" spans="120:125" x14ac:dyDescent="0.15"/>
    <row r="58" spans="120:125" x14ac:dyDescent="0.15">
      <c r="DU58" s="186"/>
    </row>
    <row r="59" spans="120:125" x14ac:dyDescent="0.15"/>
    <row r="60" spans="120:125" x14ac:dyDescent="0.15"/>
    <row r="61" spans="120:125" x14ac:dyDescent="0.15"/>
    <row r="62" spans="120:125" x14ac:dyDescent="0.15"/>
    <row r="63" spans="120:125" x14ac:dyDescent="0.15">
      <c r="DU63" s="186"/>
    </row>
    <row r="64" spans="120:125" x14ac:dyDescent="0.15">
      <c r="DT64" s="186"/>
      <c r="DU64" s="186"/>
    </row>
    <row r="65" spans="123:125" x14ac:dyDescent="0.15"/>
    <row r="66" spans="123:125" x14ac:dyDescent="0.15"/>
    <row r="67" spans="123:125" x14ac:dyDescent="0.15"/>
    <row r="68" spans="123:125" x14ac:dyDescent="0.15"/>
    <row r="69" spans="123:125" x14ac:dyDescent="0.15">
      <c r="DS69" s="186"/>
      <c r="DT69" s="186"/>
      <c r="DU69" s="1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86"/>
    </row>
    <row r="83" spans="116:125" x14ac:dyDescent="0.15">
      <c r="DM83" s="186"/>
      <c r="DN83" s="186"/>
      <c r="DO83" s="186"/>
      <c r="DP83" s="186"/>
      <c r="DQ83" s="186"/>
      <c r="DR83" s="186"/>
      <c r="DS83" s="186"/>
      <c r="DT83" s="186"/>
      <c r="DU83" s="186"/>
    </row>
    <row r="84" spans="116:125" x14ac:dyDescent="0.15"/>
    <row r="85" spans="116:125" x14ac:dyDescent="0.15"/>
    <row r="86" spans="116:125" x14ac:dyDescent="0.15"/>
    <row r="87" spans="116:125" x14ac:dyDescent="0.15"/>
    <row r="88" spans="116:125" x14ac:dyDescent="0.15">
      <c r="DU88" s="1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86"/>
      <c r="DT94" s="186"/>
      <c r="DU94" s="186"/>
    </row>
    <row r="95" spans="116:125" ht="13.5" customHeight="1" x14ac:dyDescent="0.15">
      <c r="DU95" s="1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86"/>
    </row>
    <row r="102" spans="124:125" ht="13.5" customHeight="1" x14ac:dyDescent="0.15"/>
    <row r="103" spans="124:125" ht="13.5" customHeight="1" x14ac:dyDescent="0.15"/>
    <row r="104" spans="124:125" ht="13.5" customHeight="1" x14ac:dyDescent="0.15">
      <c r="DT104" s="186"/>
      <c r="DU104" s="1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6" t="s">
        <v>134</v>
      </c>
    </row>
    <row r="120" spans="125:125" ht="13.5" hidden="1" customHeight="1" x14ac:dyDescent="0.15"/>
    <row r="121" spans="125:125" ht="13.5" hidden="1" customHeight="1" x14ac:dyDescent="0.15">
      <c r="DU121" s="186"/>
    </row>
  </sheetData>
  <sheetProtection algorithmName="SHA-512" hashValue="Mv2Qcw/iuv9U/z9VEpsyLQ2Js8YNs7UevyKpufEm+49kguRoVG/BFUDUjpdtOO349y635bQoUJ+G2XM09abjrQ==" saltValue="6UTf2dOmrL63ZIMKtz/E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187" customWidth="1"/>
    <col min="126" max="142" width="0" style="186" hidden="1" customWidth="1"/>
    <col min="143" max="16384" width="9" style="186" hidden="1"/>
  </cols>
  <sheetData>
    <row r="1" spans="1:125" ht="13.5" customHeight="1" x14ac:dyDescent="0.15">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row>
    <row r="2" spans="1:125" x14ac:dyDescent="0.15">
      <c r="B2" s="186"/>
      <c r="T2" s="186"/>
    </row>
    <row r="3" spans="1:125" x14ac:dyDescent="0.15">
      <c r="C3" s="186"/>
      <c r="D3" s="186"/>
      <c r="E3" s="186"/>
      <c r="F3" s="186"/>
      <c r="G3" s="186"/>
      <c r="H3" s="186"/>
      <c r="I3" s="186"/>
      <c r="J3" s="186"/>
      <c r="K3" s="186"/>
      <c r="L3" s="186"/>
      <c r="M3" s="186"/>
      <c r="N3" s="186"/>
      <c r="O3" s="186"/>
      <c r="P3" s="186"/>
      <c r="Q3" s="186"/>
      <c r="R3" s="186"/>
      <c r="S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86"/>
      <c r="G33" s="186"/>
      <c r="I33" s="186"/>
    </row>
    <row r="34" spans="2:125" x14ac:dyDescent="0.15">
      <c r="C34" s="186"/>
      <c r="P34" s="186"/>
      <c r="R34" s="186"/>
      <c r="U34" s="186"/>
    </row>
    <row r="35" spans="2:125" x14ac:dyDescent="0.15">
      <c r="D35" s="186"/>
      <c r="E35" s="186"/>
      <c r="T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row>
    <row r="36" spans="2:125" x14ac:dyDescent="0.15">
      <c r="F36" s="186"/>
      <c r="H36" s="186"/>
      <c r="J36" s="186"/>
      <c r="K36" s="186"/>
      <c r="L36" s="186"/>
      <c r="M36" s="186"/>
      <c r="N36" s="186"/>
      <c r="O36" s="186"/>
      <c r="Q36" s="186"/>
      <c r="S36" s="186"/>
      <c r="V36" s="186"/>
    </row>
    <row r="37" spans="2:125" x14ac:dyDescent="0.15"/>
    <row r="38" spans="2:125" x14ac:dyDescent="0.15"/>
    <row r="39" spans="2:125" x14ac:dyDescent="0.15"/>
    <row r="40" spans="2:125" x14ac:dyDescent="0.15">
      <c r="U40" s="186"/>
    </row>
    <row r="41" spans="2:125" x14ac:dyDescent="0.15">
      <c r="R41" s="186"/>
    </row>
    <row r="42" spans="2:125" x14ac:dyDescent="0.15">
      <c r="T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row>
    <row r="43" spans="2:125" x14ac:dyDescent="0.15">
      <c r="Q43" s="186"/>
      <c r="S43" s="186"/>
      <c r="V43" s="1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7" t="s">
        <v>135</v>
      </c>
    </row>
  </sheetData>
  <sheetProtection algorithmName="SHA-512" hashValue="HnptQs0ubnPQu1IIPaLuwBc+NnjApSWtmOk6NNHuYuvvMuCw76aRhcbNqHJRayBKQweNcESX1RTOTszsxsbWMw==" saltValue="y0DheoxqTxC/usnQXvwJ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136</v>
      </c>
      <c r="G46" s="8" t="s">
        <v>137</v>
      </c>
      <c r="H46" s="8" t="s">
        <v>138</v>
      </c>
      <c r="I46" s="8" t="s">
        <v>139</v>
      </c>
      <c r="J46" s="9" t="s">
        <v>140</v>
      </c>
    </row>
    <row r="47" spans="2:10" ht="57.75" customHeight="1" x14ac:dyDescent="0.15">
      <c r="B47" s="10"/>
      <c r="C47" s="306" t="s">
        <v>3</v>
      </c>
      <c r="D47" s="306"/>
      <c r="E47" s="307"/>
      <c r="F47" s="11">
        <v>20.59</v>
      </c>
      <c r="G47" s="12">
        <v>21.99</v>
      </c>
      <c r="H47" s="12">
        <v>24.13</v>
      </c>
      <c r="I47" s="12">
        <v>27.89</v>
      </c>
      <c r="J47" s="13">
        <v>26.86</v>
      </c>
    </row>
    <row r="48" spans="2:10" ht="57.75" customHeight="1" x14ac:dyDescent="0.15">
      <c r="B48" s="14"/>
      <c r="C48" s="308" t="s">
        <v>4</v>
      </c>
      <c r="D48" s="308"/>
      <c r="E48" s="309"/>
      <c r="F48" s="15">
        <v>4.37</v>
      </c>
      <c r="G48" s="16">
        <v>5.07</v>
      </c>
      <c r="H48" s="16">
        <v>8</v>
      </c>
      <c r="I48" s="16">
        <v>4.05</v>
      </c>
      <c r="J48" s="17">
        <v>2.31</v>
      </c>
    </row>
    <row r="49" spans="2:10" ht="57.75" customHeight="1" thickBot="1" x14ac:dyDescent="0.2">
      <c r="B49" s="18"/>
      <c r="C49" s="310" t="s">
        <v>5</v>
      </c>
      <c r="D49" s="310"/>
      <c r="E49" s="311"/>
      <c r="F49" s="19">
        <v>3.59</v>
      </c>
      <c r="G49" s="20">
        <v>3.05</v>
      </c>
      <c r="H49" s="20">
        <v>5.55</v>
      </c>
      <c r="I49" s="20">
        <v>0.04</v>
      </c>
      <c r="J49" s="21" t="s">
        <v>141</v>
      </c>
    </row>
    <row r="50" spans="2:10" ht="13.5" customHeight="1" x14ac:dyDescent="0.15"/>
  </sheetData>
  <sheetProtection algorithmName="SHA-512" hashValue="7kHswjCWwOZG4FswaeGgH1AgOeV2U3yRynFqQA+5sdfRzUmhsYAQW7eSUzyO/zYAyn9+F1Kf+1nisHL7/pWcDA==" saltValue="3rEcBNpE49ldsHNfX6aC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136</v>
      </c>
      <c r="G33" s="29" t="s">
        <v>137</v>
      </c>
      <c r="H33" s="29" t="s">
        <v>138</v>
      </c>
      <c r="I33" s="29" t="s">
        <v>139</v>
      </c>
      <c r="J33" s="30" t="s">
        <v>140</v>
      </c>
      <c r="K33" s="22"/>
      <c r="L33" s="22"/>
      <c r="M33" s="22"/>
      <c r="N33" s="22"/>
      <c r="O33" s="22"/>
      <c r="P33" s="22"/>
    </row>
    <row r="34" spans="1:16" ht="39" customHeight="1" x14ac:dyDescent="0.15">
      <c r="A34" s="22"/>
      <c r="B34" s="31"/>
      <c r="C34" s="318" t="s">
        <v>142</v>
      </c>
      <c r="D34" s="318"/>
      <c r="E34" s="319"/>
      <c r="F34" s="32">
        <v>9.74</v>
      </c>
      <c r="G34" s="33">
        <v>10.76</v>
      </c>
      <c r="H34" s="33">
        <v>12.2</v>
      </c>
      <c r="I34" s="33">
        <v>13.63</v>
      </c>
      <c r="J34" s="34">
        <v>22.83</v>
      </c>
      <c r="K34" s="22"/>
      <c r="L34" s="22"/>
      <c r="M34" s="22"/>
      <c r="N34" s="22"/>
      <c r="O34" s="22"/>
      <c r="P34" s="22"/>
    </row>
    <row r="35" spans="1:16" ht="39" customHeight="1" x14ac:dyDescent="0.15">
      <c r="A35" s="22"/>
      <c r="B35" s="35"/>
      <c r="C35" s="312" t="s">
        <v>143</v>
      </c>
      <c r="D35" s="313"/>
      <c r="E35" s="314"/>
      <c r="F35" s="36">
        <v>4.2699999999999996</v>
      </c>
      <c r="G35" s="37">
        <v>4.97</v>
      </c>
      <c r="H35" s="37">
        <v>7.71</v>
      </c>
      <c r="I35" s="37">
        <v>3.82</v>
      </c>
      <c r="J35" s="38">
        <v>2.2200000000000002</v>
      </c>
      <c r="K35" s="22"/>
      <c r="L35" s="22"/>
      <c r="M35" s="22"/>
      <c r="N35" s="22"/>
      <c r="O35" s="22"/>
      <c r="P35" s="22"/>
    </row>
    <row r="36" spans="1:16" ht="39" customHeight="1" x14ac:dyDescent="0.15">
      <c r="A36" s="22"/>
      <c r="B36" s="35"/>
      <c r="C36" s="312" t="s">
        <v>144</v>
      </c>
      <c r="D36" s="313"/>
      <c r="E36" s="314"/>
      <c r="F36" s="36" t="s">
        <v>145</v>
      </c>
      <c r="G36" s="37">
        <v>0.41</v>
      </c>
      <c r="H36" s="37">
        <v>0.11</v>
      </c>
      <c r="I36" s="37">
        <v>0.97</v>
      </c>
      <c r="J36" s="38">
        <v>1.64</v>
      </c>
      <c r="K36" s="22"/>
      <c r="L36" s="22"/>
      <c r="M36" s="22"/>
      <c r="N36" s="22"/>
      <c r="O36" s="22"/>
      <c r="P36" s="22"/>
    </row>
    <row r="37" spans="1:16" ht="39" customHeight="1" x14ac:dyDescent="0.15">
      <c r="A37" s="22"/>
      <c r="B37" s="35"/>
      <c r="C37" s="312" t="s">
        <v>146</v>
      </c>
      <c r="D37" s="313"/>
      <c r="E37" s="314"/>
      <c r="F37" s="36">
        <v>0.71</v>
      </c>
      <c r="G37" s="37">
        <v>1.1000000000000001</v>
      </c>
      <c r="H37" s="37">
        <v>0.93</v>
      </c>
      <c r="I37" s="37">
        <v>1.1599999999999999</v>
      </c>
      <c r="J37" s="38">
        <v>1.57</v>
      </c>
      <c r="K37" s="22"/>
      <c r="L37" s="22"/>
      <c r="M37" s="22"/>
      <c r="N37" s="22"/>
      <c r="O37" s="22"/>
      <c r="P37" s="22"/>
    </row>
    <row r="38" spans="1:16" ht="39" customHeight="1" x14ac:dyDescent="0.15">
      <c r="A38" s="22"/>
      <c r="B38" s="35"/>
      <c r="C38" s="312" t="s">
        <v>147</v>
      </c>
      <c r="D38" s="313"/>
      <c r="E38" s="314"/>
      <c r="F38" s="36" t="s">
        <v>95</v>
      </c>
      <c r="G38" s="37" t="s">
        <v>95</v>
      </c>
      <c r="H38" s="37" t="s">
        <v>95</v>
      </c>
      <c r="I38" s="37" t="s">
        <v>95</v>
      </c>
      <c r="J38" s="38">
        <v>1.42</v>
      </c>
      <c r="K38" s="22"/>
      <c r="L38" s="22"/>
      <c r="M38" s="22"/>
      <c r="N38" s="22"/>
      <c r="O38" s="22"/>
      <c r="P38" s="22"/>
    </row>
    <row r="39" spans="1:16" ht="39" customHeight="1" x14ac:dyDescent="0.15">
      <c r="A39" s="22"/>
      <c r="B39" s="35"/>
      <c r="C39" s="312" t="s">
        <v>148</v>
      </c>
      <c r="D39" s="313"/>
      <c r="E39" s="314"/>
      <c r="F39" s="36">
        <v>0.75</v>
      </c>
      <c r="G39" s="37">
        <v>1.01</v>
      </c>
      <c r="H39" s="37">
        <v>1.05</v>
      </c>
      <c r="I39" s="37">
        <v>1.1000000000000001</v>
      </c>
      <c r="J39" s="38">
        <v>0.23</v>
      </c>
      <c r="K39" s="22"/>
      <c r="L39" s="22"/>
      <c r="M39" s="22"/>
      <c r="N39" s="22"/>
      <c r="O39" s="22"/>
      <c r="P39" s="22"/>
    </row>
    <row r="40" spans="1:16" ht="39" customHeight="1" x14ac:dyDescent="0.15">
      <c r="A40" s="22"/>
      <c r="B40" s="35"/>
      <c r="C40" s="312" t="s">
        <v>149</v>
      </c>
      <c r="D40" s="313"/>
      <c r="E40" s="314"/>
      <c r="F40" s="36">
        <v>0.09</v>
      </c>
      <c r="G40" s="37">
        <v>0.09</v>
      </c>
      <c r="H40" s="37">
        <v>0.16</v>
      </c>
      <c r="I40" s="37">
        <v>0.18</v>
      </c>
      <c r="J40" s="38">
        <v>7.0000000000000007E-2</v>
      </c>
      <c r="K40" s="22"/>
      <c r="L40" s="22"/>
      <c r="M40" s="22"/>
      <c r="N40" s="22"/>
      <c r="O40" s="22"/>
      <c r="P40" s="22"/>
    </row>
    <row r="41" spans="1:16" ht="39" customHeight="1" x14ac:dyDescent="0.15">
      <c r="A41" s="22"/>
      <c r="B41" s="35"/>
      <c r="C41" s="312" t="s">
        <v>150</v>
      </c>
      <c r="D41" s="313"/>
      <c r="E41" s="314"/>
      <c r="F41" s="36">
        <v>0.01</v>
      </c>
      <c r="G41" s="37">
        <v>0.01</v>
      </c>
      <c r="H41" s="37">
        <v>0.01</v>
      </c>
      <c r="I41" s="37">
        <v>0.03</v>
      </c>
      <c r="J41" s="38">
        <v>0.01</v>
      </c>
      <c r="K41" s="22"/>
      <c r="L41" s="22"/>
      <c r="M41" s="22"/>
      <c r="N41" s="22"/>
      <c r="O41" s="22"/>
      <c r="P41" s="22"/>
    </row>
    <row r="42" spans="1:16" ht="39" customHeight="1" x14ac:dyDescent="0.15">
      <c r="A42" s="22"/>
      <c r="B42" s="39"/>
      <c r="C42" s="312" t="s">
        <v>151</v>
      </c>
      <c r="D42" s="313"/>
      <c r="E42" s="314"/>
      <c r="F42" s="36" t="s">
        <v>95</v>
      </c>
      <c r="G42" s="37" t="s">
        <v>95</v>
      </c>
      <c r="H42" s="37" t="s">
        <v>95</v>
      </c>
      <c r="I42" s="37" t="s">
        <v>95</v>
      </c>
      <c r="J42" s="38" t="s">
        <v>95</v>
      </c>
      <c r="K42" s="22"/>
      <c r="L42" s="22"/>
      <c r="M42" s="22"/>
      <c r="N42" s="22"/>
      <c r="O42" s="22"/>
      <c r="P42" s="22"/>
    </row>
    <row r="43" spans="1:16" ht="39" customHeight="1" thickBot="1" x14ac:dyDescent="0.2">
      <c r="A43" s="22"/>
      <c r="B43" s="40"/>
      <c r="C43" s="315" t="s">
        <v>152</v>
      </c>
      <c r="D43" s="316"/>
      <c r="E43" s="317"/>
      <c r="F43" s="41">
        <v>0.38</v>
      </c>
      <c r="G43" s="42">
        <v>0.19</v>
      </c>
      <c r="H43" s="42">
        <v>0.41</v>
      </c>
      <c r="I43" s="42">
        <v>0.69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CvN9y2VSCWj06+D5z65olhEGmi+fj4ftHecdd5L22mB+bTW2y7s8yvqRjHq0qyB/iZgMnXGegHUS9WOXxT/Q==" saltValue="gOPNFYRvQ2/n/uMdv1uw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136</v>
      </c>
      <c r="L44" s="56" t="s">
        <v>137</v>
      </c>
      <c r="M44" s="56" t="s">
        <v>138</v>
      </c>
      <c r="N44" s="56" t="s">
        <v>139</v>
      </c>
      <c r="O44" s="57" t="s">
        <v>140</v>
      </c>
      <c r="P44" s="48"/>
      <c r="Q44" s="48"/>
      <c r="R44" s="48"/>
      <c r="S44" s="48"/>
      <c r="T44" s="48"/>
      <c r="U44" s="48"/>
    </row>
    <row r="45" spans="1:21" ht="30.75" customHeight="1" x14ac:dyDescent="0.15">
      <c r="A45" s="48"/>
      <c r="B45" s="320" t="s">
        <v>11</v>
      </c>
      <c r="C45" s="321"/>
      <c r="D45" s="58"/>
      <c r="E45" s="326" t="s">
        <v>12</v>
      </c>
      <c r="F45" s="326"/>
      <c r="G45" s="326"/>
      <c r="H45" s="326"/>
      <c r="I45" s="326"/>
      <c r="J45" s="327"/>
      <c r="K45" s="59">
        <v>2158</v>
      </c>
      <c r="L45" s="60">
        <v>2101</v>
      </c>
      <c r="M45" s="60">
        <v>2134</v>
      </c>
      <c r="N45" s="60">
        <v>2132</v>
      </c>
      <c r="O45" s="61">
        <v>2015</v>
      </c>
      <c r="P45" s="48"/>
      <c r="Q45" s="48"/>
      <c r="R45" s="48"/>
      <c r="S45" s="48"/>
      <c r="T45" s="48"/>
      <c r="U45" s="48"/>
    </row>
    <row r="46" spans="1:21" ht="30.75" customHeight="1" x14ac:dyDescent="0.15">
      <c r="A46" s="48"/>
      <c r="B46" s="322"/>
      <c r="C46" s="323"/>
      <c r="D46" s="62"/>
      <c r="E46" s="328" t="s">
        <v>13</v>
      </c>
      <c r="F46" s="328"/>
      <c r="G46" s="328"/>
      <c r="H46" s="328"/>
      <c r="I46" s="328"/>
      <c r="J46" s="329"/>
      <c r="K46" s="63" t="s">
        <v>95</v>
      </c>
      <c r="L46" s="64" t="s">
        <v>95</v>
      </c>
      <c r="M46" s="64" t="s">
        <v>95</v>
      </c>
      <c r="N46" s="64" t="s">
        <v>95</v>
      </c>
      <c r="O46" s="65" t="s">
        <v>95</v>
      </c>
      <c r="P46" s="48"/>
      <c r="Q46" s="48"/>
      <c r="R46" s="48"/>
      <c r="S46" s="48"/>
      <c r="T46" s="48"/>
      <c r="U46" s="48"/>
    </row>
    <row r="47" spans="1:21" ht="30.75" customHeight="1" x14ac:dyDescent="0.15">
      <c r="A47" s="48"/>
      <c r="B47" s="322"/>
      <c r="C47" s="323"/>
      <c r="D47" s="62"/>
      <c r="E47" s="328" t="s">
        <v>14</v>
      </c>
      <c r="F47" s="328"/>
      <c r="G47" s="328"/>
      <c r="H47" s="328"/>
      <c r="I47" s="328"/>
      <c r="J47" s="329"/>
      <c r="K47" s="63" t="s">
        <v>95</v>
      </c>
      <c r="L47" s="64" t="s">
        <v>95</v>
      </c>
      <c r="M47" s="64" t="s">
        <v>95</v>
      </c>
      <c r="N47" s="64" t="s">
        <v>95</v>
      </c>
      <c r="O47" s="65" t="s">
        <v>95</v>
      </c>
      <c r="P47" s="48"/>
      <c r="Q47" s="48"/>
      <c r="R47" s="48"/>
      <c r="S47" s="48"/>
      <c r="T47" s="48"/>
      <c r="U47" s="48"/>
    </row>
    <row r="48" spans="1:21" ht="30.75" customHeight="1" x14ac:dyDescent="0.15">
      <c r="A48" s="48"/>
      <c r="B48" s="322"/>
      <c r="C48" s="323"/>
      <c r="D48" s="62"/>
      <c r="E48" s="328" t="s">
        <v>15</v>
      </c>
      <c r="F48" s="328"/>
      <c r="G48" s="328"/>
      <c r="H48" s="328"/>
      <c r="I48" s="328"/>
      <c r="J48" s="329"/>
      <c r="K48" s="63">
        <v>212</v>
      </c>
      <c r="L48" s="64">
        <v>269</v>
      </c>
      <c r="M48" s="64">
        <v>393</v>
      </c>
      <c r="N48" s="64">
        <v>467</v>
      </c>
      <c r="O48" s="65">
        <v>502</v>
      </c>
      <c r="P48" s="48"/>
      <c r="Q48" s="48"/>
      <c r="R48" s="48"/>
      <c r="S48" s="48"/>
      <c r="T48" s="48"/>
      <c r="U48" s="48"/>
    </row>
    <row r="49" spans="1:21" ht="30.75" customHeight="1" x14ac:dyDescent="0.15">
      <c r="A49" s="48"/>
      <c r="B49" s="322"/>
      <c r="C49" s="323"/>
      <c r="D49" s="62"/>
      <c r="E49" s="328" t="s">
        <v>16</v>
      </c>
      <c r="F49" s="328"/>
      <c r="G49" s="328"/>
      <c r="H49" s="328"/>
      <c r="I49" s="328"/>
      <c r="J49" s="329"/>
      <c r="K49" s="63" t="s">
        <v>95</v>
      </c>
      <c r="L49" s="64" t="s">
        <v>95</v>
      </c>
      <c r="M49" s="64" t="s">
        <v>95</v>
      </c>
      <c r="N49" s="64" t="s">
        <v>95</v>
      </c>
      <c r="O49" s="65" t="s">
        <v>95</v>
      </c>
      <c r="P49" s="48"/>
      <c r="Q49" s="48"/>
      <c r="R49" s="48"/>
      <c r="S49" s="48"/>
      <c r="T49" s="48"/>
      <c r="U49" s="48"/>
    </row>
    <row r="50" spans="1:21" ht="30.75" customHeight="1" x14ac:dyDescent="0.15">
      <c r="A50" s="48"/>
      <c r="B50" s="322"/>
      <c r="C50" s="323"/>
      <c r="D50" s="62"/>
      <c r="E50" s="328" t="s">
        <v>17</v>
      </c>
      <c r="F50" s="328"/>
      <c r="G50" s="328"/>
      <c r="H50" s="328"/>
      <c r="I50" s="328"/>
      <c r="J50" s="329"/>
      <c r="K50" s="63">
        <v>31</v>
      </c>
      <c r="L50" s="64" t="s">
        <v>95</v>
      </c>
      <c r="M50" s="64" t="s">
        <v>95</v>
      </c>
      <c r="N50" s="64" t="s">
        <v>95</v>
      </c>
      <c r="O50" s="65" t="s">
        <v>95</v>
      </c>
      <c r="P50" s="48"/>
      <c r="Q50" s="48"/>
      <c r="R50" s="48"/>
      <c r="S50" s="48"/>
      <c r="T50" s="48"/>
      <c r="U50" s="48"/>
    </row>
    <row r="51" spans="1:21" ht="30.75" customHeight="1" x14ac:dyDescent="0.15">
      <c r="A51" s="48"/>
      <c r="B51" s="324"/>
      <c r="C51" s="325"/>
      <c r="D51" s="66"/>
      <c r="E51" s="328" t="s">
        <v>18</v>
      </c>
      <c r="F51" s="328"/>
      <c r="G51" s="328"/>
      <c r="H51" s="328"/>
      <c r="I51" s="328"/>
      <c r="J51" s="329"/>
      <c r="K51" s="63">
        <v>0</v>
      </c>
      <c r="L51" s="64">
        <v>0</v>
      </c>
      <c r="M51" s="64">
        <v>0</v>
      </c>
      <c r="N51" s="64">
        <v>0</v>
      </c>
      <c r="O51" s="65">
        <v>0</v>
      </c>
      <c r="P51" s="48"/>
      <c r="Q51" s="48"/>
      <c r="R51" s="48"/>
      <c r="S51" s="48"/>
      <c r="T51" s="48"/>
      <c r="U51" s="48"/>
    </row>
    <row r="52" spans="1:21" ht="30.75" customHeight="1" x14ac:dyDescent="0.15">
      <c r="A52" s="48"/>
      <c r="B52" s="330" t="s">
        <v>19</v>
      </c>
      <c r="C52" s="331"/>
      <c r="D52" s="66"/>
      <c r="E52" s="328" t="s">
        <v>20</v>
      </c>
      <c r="F52" s="328"/>
      <c r="G52" s="328"/>
      <c r="H52" s="328"/>
      <c r="I52" s="328"/>
      <c r="J52" s="329"/>
      <c r="K52" s="63">
        <v>1602</v>
      </c>
      <c r="L52" s="64">
        <v>1567</v>
      </c>
      <c r="M52" s="64">
        <v>1631</v>
      </c>
      <c r="N52" s="64">
        <v>1662</v>
      </c>
      <c r="O52" s="65">
        <v>1619</v>
      </c>
      <c r="P52" s="48"/>
      <c r="Q52" s="48"/>
      <c r="R52" s="48"/>
      <c r="S52" s="48"/>
      <c r="T52" s="48"/>
      <c r="U52" s="48"/>
    </row>
    <row r="53" spans="1:21" ht="30.75" customHeight="1" thickBot="1" x14ac:dyDescent="0.2">
      <c r="A53" s="48"/>
      <c r="B53" s="332" t="s">
        <v>21</v>
      </c>
      <c r="C53" s="333"/>
      <c r="D53" s="67"/>
      <c r="E53" s="334" t="s">
        <v>22</v>
      </c>
      <c r="F53" s="334"/>
      <c r="G53" s="334"/>
      <c r="H53" s="334"/>
      <c r="I53" s="334"/>
      <c r="J53" s="335"/>
      <c r="K53" s="68">
        <v>799</v>
      </c>
      <c r="L53" s="69">
        <v>803</v>
      </c>
      <c r="M53" s="69">
        <v>896</v>
      </c>
      <c r="N53" s="69">
        <v>937</v>
      </c>
      <c r="O53" s="70">
        <v>898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153</v>
      </c>
      <c r="P55" s="48"/>
      <c r="Q55" s="48"/>
      <c r="R55" s="48"/>
      <c r="S55" s="48"/>
      <c r="T55" s="48"/>
      <c r="U55" s="48"/>
    </row>
    <row r="56" spans="1:21" ht="31.5" customHeight="1" thickBot="1" x14ac:dyDescent="0.2">
      <c r="A56" s="48"/>
      <c r="B56" s="76"/>
      <c r="C56" s="77"/>
      <c r="D56" s="77"/>
      <c r="E56" s="78"/>
      <c r="F56" s="78"/>
      <c r="G56" s="78"/>
      <c r="H56" s="78"/>
      <c r="I56" s="78"/>
      <c r="J56" s="79" t="s">
        <v>2</v>
      </c>
      <c r="K56" s="80" t="s">
        <v>154</v>
      </c>
      <c r="L56" s="81" t="s">
        <v>155</v>
      </c>
      <c r="M56" s="81" t="s">
        <v>156</v>
      </c>
      <c r="N56" s="81" t="s">
        <v>157</v>
      </c>
      <c r="O56" s="82" t="s">
        <v>158</v>
      </c>
      <c r="P56" s="48"/>
      <c r="Q56" s="48"/>
      <c r="R56" s="48"/>
      <c r="S56" s="48"/>
      <c r="T56" s="48"/>
      <c r="U56" s="48"/>
    </row>
    <row r="57" spans="1:21" ht="31.5" customHeight="1" x14ac:dyDescent="0.15">
      <c r="B57" s="336" t="s">
        <v>25</v>
      </c>
      <c r="C57" s="337"/>
      <c r="D57" s="340" t="s">
        <v>26</v>
      </c>
      <c r="E57" s="341"/>
      <c r="F57" s="341"/>
      <c r="G57" s="341"/>
      <c r="H57" s="341"/>
      <c r="I57" s="341"/>
      <c r="J57" s="342"/>
      <c r="K57" s="83"/>
      <c r="L57" s="84"/>
      <c r="M57" s="84"/>
      <c r="N57" s="84"/>
      <c r="O57" s="85"/>
    </row>
    <row r="58" spans="1:21" ht="31.5" customHeight="1" thickBot="1" x14ac:dyDescent="0.2">
      <c r="B58" s="338"/>
      <c r="C58" s="339"/>
      <c r="D58" s="343" t="s">
        <v>27</v>
      </c>
      <c r="E58" s="344"/>
      <c r="F58" s="344"/>
      <c r="G58" s="344"/>
      <c r="H58" s="344"/>
      <c r="I58" s="344"/>
      <c r="J58" s="34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gjwqMF8ezBJDYpTOYCAfi86D4B09qvgY6ckAA354qfxUAjprQ7/GLgWu7ceXAdsn8tJLsKOrb1RO5nxZ7Kbqg==" saltValue="v79IlueSsDC8H4l1Q8It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136</v>
      </c>
      <c r="J40" s="100" t="s">
        <v>137</v>
      </c>
      <c r="K40" s="100" t="s">
        <v>138</v>
      </c>
      <c r="L40" s="100" t="s">
        <v>139</v>
      </c>
      <c r="M40" s="101" t="s">
        <v>140</v>
      </c>
    </row>
    <row r="41" spans="2:13" ht="27.75" customHeight="1" x14ac:dyDescent="0.15">
      <c r="B41" s="346" t="s">
        <v>30</v>
      </c>
      <c r="C41" s="347"/>
      <c r="D41" s="102"/>
      <c r="E41" s="352" t="s">
        <v>31</v>
      </c>
      <c r="F41" s="352"/>
      <c r="G41" s="352"/>
      <c r="H41" s="353"/>
      <c r="I41" s="103">
        <v>21459</v>
      </c>
      <c r="J41" s="104">
        <v>21745</v>
      </c>
      <c r="K41" s="104">
        <v>21494</v>
      </c>
      <c r="L41" s="104">
        <v>21039</v>
      </c>
      <c r="M41" s="105">
        <v>22651</v>
      </c>
    </row>
    <row r="42" spans="2:13" ht="27.75" customHeight="1" x14ac:dyDescent="0.15">
      <c r="B42" s="348"/>
      <c r="C42" s="349"/>
      <c r="D42" s="106"/>
      <c r="E42" s="354" t="s">
        <v>32</v>
      </c>
      <c r="F42" s="354"/>
      <c r="G42" s="354"/>
      <c r="H42" s="355"/>
      <c r="I42" s="107">
        <v>14</v>
      </c>
      <c r="J42" s="108">
        <v>2</v>
      </c>
      <c r="K42" s="108">
        <v>2</v>
      </c>
      <c r="L42" s="108">
        <v>1</v>
      </c>
      <c r="M42" s="109">
        <v>1</v>
      </c>
    </row>
    <row r="43" spans="2:13" ht="27.75" customHeight="1" x14ac:dyDescent="0.15">
      <c r="B43" s="348"/>
      <c r="C43" s="349"/>
      <c r="D43" s="106"/>
      <c r="E43" s="354" t="s">
        <v>33</v>
      </c>
      <c r="F43" s="354"/>
      <c r="G43" s="354"/>
      <c r="H43" s="355"/>
      <c r="I43" s="107">
        <v>3847</v>
      </c>
      <c r="J43" s="108">
        <v>3392</v>
      </c>
      <c r="K43" s="108">
        <v>4104</v>
      </c>
      <c r="L43" s="108">
        <v>5013</v>
      </c>
      <c r="M43" s="109">
        <v>6112</v>
      </c>
    </row>
    <row r="44" spans="2:13" ht="27.75" customHeight="1" x14ac:dyDescent="0.15">
      <c r="B44" s="348"/>
      <c r="C44" s="349"/>
      <c r="D44" s="106"/>
      <c r="E44" s="354" t="s">
        <v>34</v>
      </c>
      <c r="F44" s="354"/>
      <c r="G44" s="354"/>
      <c r="H44" s="355"/>
      <c r="I44" s="107" t="s">
        <v>95</v>
      </c>
      <c r="J44" s="108" t="s">
        <v>95</v>
      </c>
      <c r="K44" s="108" t="s">
        <v>95</v>
      </c>
      <c r="L44" s="108" t="s">
        <v>95</v>
      </c>
      <c r="M44" s="109" t="s">
        <v>95</v>
      </c>
    </row>
    <row r="45" spans="2:13" ht="27.75" customHeight="1" x14ac:dyDescent="0.15">
      <c r="B45" s="348"/>
      <c r="C45" s="349"/>
      <c r="D45" s="106"/>
      <c r="E45" s="354" t="s">
        <v>35</v>
      </c>
      <c r="F45" s="354"/>
      <c r="G45" s="354"/>
      <c r="H45" s="355"/>
      <c r="I45" s="107">
        <v>1418</v>
      </c>
      <c r="J45" s="108">
        <v>902</v>
      </c>
      <c r="K45" s="108">
        <v>824</v>
      </c>
      <c r="L45" s="108">
        <v>616</v>
      </c>
      <c r="M45" s="109">
        <v>248</v>
      </c>
    </row>
    <row r="46" spans="2:13" ht="27.75" customHeight="1" x14ac:dyDescent="0.15">
      <c r="B46" s="348"/>
      <c r="C46" s="349"/>
      <c r="D46" s="110"/>
      <c r="E46" s="354" t="s">
        <v>36</v>
      </c>
      <c r="F46" s="354"/>
      <c r="G46" s="354"/>
      <c r="H46" s="355"/>
      <c r="I46" s="107">
        <v>9</v>
      </c>
      <c r="J46" s="108">
        <v>64</v>
      </c>
      <c r="K46" s="108">
        <v>48</v>
      </c>
      <c r="L46" s="108">
        <v>34</v>
      </c>
      <c r="M46" s="109">
        <v>16</v>
      </c>
    </row>
    <row r="47" spans="2:13" ht="27.75" customHeight="1" x14ac:dyDescent="0.15">
      <c r="B47" s="348"/>
      <c r="C47" s="349"/>
      <c r="D47" s="111"/>
      <c r="E47" s="356" t="s">
        <v>37</v>
      </c>
      <c r="F47" s="357"/>
      <c r="G47" s="357"/>
      <c r="H47" s="358"/>
      <c r="I47" s="107" t="s">
        <v>95</v>
      </c>
      <c r="J47" s="108" t="s">
        <v>95</v>
      </c>
      <c r="K47" s="108" t="s">
        <v>95</v>
      </c>
      <c r="L47" s="108" t="s">
        <v>95</v>
      </c>
      <c r="M47" s="109" t="s">
        <v>95</v>
      </c>
    </row>
    <row r="48" spans="2:13" ht="27.75" customHeight="1" x14ac:dyDescent="0.15">
      <c r="B48" s="348"/>
      <c r="C48" s="349"/>
      <c r="D48" s="106"/>
      <c r="E48" s="354" t="s">
        <v>38</v>
      </c>
      <c r="F48" s="354"/>
      <c r="G48" s="354"/>
      <c r="H48" s="355"/>
      <c r="I48" s="107" t="s">
        <v>95</v>
      </c>
      <c r="J48" s="108" t="s">
        <v>95</v>
      </c>
      <c r="K48" s="108" t="s">
        <v>95</v>
      </c>
      <c r="L48" s="108" t="s">
        <v>95</v>
      </c>
      <c r="M48" s="109" t="s">
        <v>95</v>
      </c>
    </row>
    <row r="49" spans="2:13" ht="27.75" customHeight="1" x14ac:dyDescent="0.15">
      <c r="B49" s="350"/>
      <c r="C49" s="351"/>
      <c r="D49" s="106"/>
      <c r="E49" s="354" t="s">
        <v>39</v>
      </c>
      <c r="F49" s="354"/>
      <c r="G49" s="354"/>
      <c r="H49" s="355"/>
      <c r="I49" s="107" t="s">
        <v>95</v>
      </c>
      <c r="J49" s="108" t="s">
        <v>95</v>
      </c>
      <c r="K49" s="108" t="s">
        <v>95</v>
      </c>
      <c r="L49" s="108" t="s">
        <v>95</v>
      </c>
      <c r="M49" s="109" t="s">
        <v>95</v>
      </c>
    </row>
    <row r="50" spans="2:13" ht="27.75" customHeight="1" x14ac:dyDescent="0.15">
      <c r="B50" s="359" t="s">
        <v>40</v>
      </c>
      <c r="C50" s="360"/>
      <c r="D50" s="112"/>
      <c r="E50" s="354" t="s">
        <v>41</v>
      </c>
      <c r="F50" s="354"/>
      <c r="G50" s="354"/>
      <c r="H50" s="355"/>
      <c r="I50" s="107">
        <v>4834</v>
      </c>
      <c r="J50" s="108">
        <v>5495</v>
      </c>
      <c r="K50" s="108">
        <v>5655</v>
      </c>
      <c r="L50" s="108">
        <v>6570</v>
      </c>
      <c r="M50" s="109">
        <v>6763</v>
      </c>
    </row>
    <row r="51" spans="2:13" ht="27.75" customHeight="1" x14ac:dyDescent="0.15">
      <c r="B51" s="348"/>
      <c r="C51" s="349"/>
      <c r="D51" s="106"/>
      <c r="E51" s="354" t="s">
        <v>42</v>
      </c>
      <c r="F51" s="354"/>
      <c r="G51" s="354"/>
      <c r="H51" s="355"/>
      <c r="I51" s="107">
        <v>368</v>
      </c>
      <c r="J51" s="108">
        <v>312</v>
      </c>
      <c r="K51" s="108">
        <v>303</v>
      </c>
      <c r="L51" s="108">
        <v>310</v>
      </c>
      <c r="M51" s="109">
        <v>281</v>
      </c>
    </row>
    <row r="52" spans="2:13" ht="27.75" customHeight="1" x14ac:dyDescent="0.15">
      <c r="B52" s="350"/>
      <c r="C52" s="351"/>
      <c r="D52" s="106"/>
      <c r="E52" s="354" t="s">
        <v>43</v>
      </c>
      <c r="F52" s="354"/>
      <c r="G52" s="354"/>
      <c r="H52" s="355"/>
      <c r="I52" s="107">
        <v>15903</v>
      </c>
      <c r="J52" s="108">
        <v>16559</v>
      </c>
      <c r="K52" s="108">
        <v>16143</v>
      </c>
      <c r="L52" s="108">
        <v>17833</v>
      </c>
      <c r="M52" s="109">
        <v>18773</v>
      </c>
    </row>
    <row r="53" spans="2:13" ht="27.75" customHeight="1" thickBot="1" x14ac:dyDescent="0.2">
      <c r="B53" s="361" t="s">
        <v>44</v>
      </c>
      <c r="C53" s="362"/>
      <c r="D53" s="113"/>
      <c r="E53" s="363" t="s">
        <v>45</v>
      </c>
      <c r="F53" s="363"/>
      <c r="G53" s="363"/>
      <c r="H53" s="364"/>
      <c r="I53" s="114">
        <v>5642</v>
      </c>
      <c r="J53" s="115">
        <v>3740</v>
      </c>
      <c r="K53" s="115">
        <v>4372</v>
      </c>
      <c r="L53" s="115">
        <v>1989</v>
      </c>
      <c r="M53" s="116">
        <v>3212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wzn+Vx9yHlt38fDEegXdE6Go0731qL2IPyiIuYYHsLwTNpqrj9Gf8I4zxEOpsytJEwH4z/sUYIVLtofsSiZzQ==" saltValue="/2RrNg2rjuDjzWKgyH6e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37"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138</v>
      </c>
      <c r="G54" s="125" t="s">
        <v>139</v>
      </c>
      <c r="H54" s="126" t="s">
        <v>140</v>
      </c>
    </row>
    <row r="55" spans="2:8" ht="52.5" customHeight="1" x14ac:dyDescent="0.15">
      <c r="B55" s="127"/>
      <c r="C55" s="373" t="s">
        <v>48</v>
      </c>
      <c r="D55" s="373"/>
      <c r="E55" s="374"/>
      <c r="F55" s="128">
        <v>3360</v>
      </c>
      <c r="G55" s="128">
        <v>3897</v>
      </c>
      <c r="H55" s="129">
        <v>3765</v>
      </c>
    </row>
    <row r="56" spans="2:8" ht="52.5" customHeight="1" x14ac:dyDescent="0.15">
      <c r="B56" s="130"/>
      <c r="C56" s="375" t="s">
        <v>49</v>
      </c>
      <c r="D56" s="375"/>
      <c r="E56" s="376"/>
      <c r="F56" s="131">
        <v>322</v>
      </c>
      <c r="G56" s="131">
        <v>332</v>
      </c>
      <c r="H56" s="132">
        <v>342</v>
      </c>
    </row>
    <row r="57" spans="2:8" ht="53.25" customHeight="1" x14ac:dyDescent="0.15">
      <c r="B57" s="130"/>
      <c r="C57" s="377" t="s">
        <v>50</v>
      </c>
      <c r="D57" s="377"/>
      <c r="E57" s="378"/>
      <c r="F57" s="133">
        <v>1973</v>
      </c>
      <c r="G57" s="133">
        <v>2341</v>
      </c>
      <c r="H57" s="134">
        <v>2656</v>
      </c>
    </row>
    <row r="58" spans="2:8" ht="45.75" customHeight="1" x14ac:dyDescent="0.15">
      <c r="B58" s="135"/>
      <c r="C58" s="365" t="s">
        <v>159</v>
      </c>
      <c r="D58" s="366"/>
      <c r="E58" s="367"/>
      <c r="F58" s="136">
        <v>1382</v>
      </c>
      <c r="G58" s="136">
        <v>1582</v>
      </c>
      <c r="H58" s="137">
        <v>1683</v>
      </c>
    </row>
    <row r="59" spans="2:8" ht="45.75" customHeight="1" x14ac:dyDescent="0.15">
      <c r="B59" s="135"/>
      <c r="C59" s="365" t="s">
        <v>160</v>
      </c>
      <c r="D59" s="366"/>
      <c r="E59" s="367"/>
      <c r="F59" s="136">
        <v>200</v>
      </c>
      <c r="G59" s="136">
        <v>229</v>
      </c>
      <c r="H59" s="137">
        <v>352</v>
      </c>
    </row>
    <row r="60" spans="2:8" ht="45.75" customHeight="1" x14ac:dyDescent="0.15">
      <c r="B60" s="135"/>
      <c r="C60" s="365" t="s">
        <v>161</v>
      </c>
      <c r="D60" s="366"/>
      <c r="E60" s="367"/>
      <c r="F60" s="136">
        <v>100</v>
      </c>
      <c r="G60" s="136">
        <v>200</v>
      </c>
      <c r="H60" s="137">
        <v>251</v>
      </c>
    </row>
    <row r="61" spans="2:8" ht="45.75" customHeight="1" x14ac:dyDescent="0.15">
      <c r="B61" s="135"/>
      <c r="C61" s="365" t="s">
        <v>162</v>
      </c>
      <c r="D61" s="366"/>
      <c r="E61" s="367"/>
      <c r="F61" s="136">
        <v>143</v>
      </c>
      <c r="G61" s="136">
        <v>142</v>
      </c>
      <c r="H61" s="137">
        <v>144</v>
      </c>
    </row>
    <row r="62" spans="2:8" ht="45.75" customHeight="1" thickBot="1" x14ac:dyDescent="0.2">
      <c r="B62" s="138"/>
      <c r="C62" s="368" t="s">
        <v>163</v>
      </c>
      <c r="D62" s="369"/>
      <c r="E62" s="370"/>
      <c r="F62" s="139">
        <v>45</v>
      </c>
      <c r="G62" s="139">
        <v>85</v>
      </c>
      <c r="H62" s="140">
        <v>120</v>
      </c>
    </row>
    <row r="63" spans="2:8" ht="52.5" customHeight="1" thickBot="1" x14ac:dyDescent="0.2">
      <c r="B63" s="141"/>
      <c r="C63" s="371" t="s">
        <v>51</v>
      </c>
      <c r="D63" s="371"/>
      <c r="E63" s="372"/>
      <c r="F63" s="142">
        <v>5655</v>
      </c>
      <c r="G63" s="142">
        <v>6570</v>
      </c>
      <c r="H63" s="143">
        <v>6763</v>
      </c>
    </row>
    <row r="64" spans="2:8" ht="15" customHeight="1" x14ac:dyDescent="0.15"/>
  </sheetData>
  <sheetProtection algorithmName="SHA-512" hashValue="b/mMy2JSRUUw+ZxvjNNxIqJ215mHX/OHkrTJU6pzKz2xBnyzBnnBBJCUHQoHensrWO//wUE1cih/MOZyVdpVNA==" saltValue="7daSWBwNFxpjLXBx0PZQ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133</v>
      </c>
      <c r="G2" s="157"/>
      <c r="H2" s="158"/>
    </row>
    <row r="3" spans="1:8" x14ac:dyDescent="0.15">
      <c r="A3" s="154" t="s">
        <v>126</v>
      </c>
      <c r="B3" s="159"/>
      <c r="C3" s="160"/>
      <c r="D3" s="161">
        <v>102954</v>
      </c>
      <c r="E3" s="162"/>
      <c r="F3" s="163">
        <v>85459</v>
      </c>
      <c r="G3" s="164"/>
      <c r="H3" s="165"/>
    </row>
    <row r="4" spans="1:8" x14ac:dyDescent="0.15">
      <c r="A4" s="166"/>
      <c r="B4" s="167"/>
      <c r="C4" s="168"/>
      <c r="D4" s="169">
        <v>12513</v>
      </c>
      <c r="E4" s="170"/>
      <c r="F4" s="171">
        <v>44378</v>
      </c>
      <c r="G4" s="172"/>
      <c r="H4" s="173"/>
    </row>
    <row r="5" spans="1:8" x14ac:dyDescent="0.15">
      <c r="A5" s="154" t="s">
        <v>128</v>
      </c>
      <c r="B5" s="159"/>
      <c r="C5" s="160"/>
      <c r="D5" s="161">
        <v>101724</v>
      </c>
      <c r="E5" s="162"/>
      <c r="F5" s="163">
        <v>83280</v>
      </c>
      <c r="G5" s="164"/>
      <c r="H5" s="165"/>
    </row>
    <row r="6" spans="1:8" x14ac:dyDescent="0.15">
      <c r="A6" s="166"/>
      <c r="B6" s="167"/>
      <c r="C6" s="168"/>
      <c r="D6" s="169">
        <v>13338</v>
      </c>
      <c r="E6" s="170"/>
      <c r="F6" s="171">
        <v>43123</v>
      </c>
      <c r="G6" s="172"/>
      <c r="H6" s="173"/>
    </row>
    <row r="7" spans="1:8" x14ac:dyDescent="0.15">
      <c r="A7" s="154" t="s">
        <v>129</v>
      </c>
      <c r="B7" s="159"/>
      <c r="C7" s="160"/>
      <c r="D7" s="161">
        <v>86569</v>
      </c>
      <c r="E7" s="162"/>
      <c r="F7" s="163">
        <v>88968</v>
      </c>
      <c r="G7" s="164"/>
      <c r="H7" s="165"/>
    </row>
    <row r="8" spans="1:8" x14ac:dyDescent="0.15">
      <c r="A8" s="166"/>
      <c r="B8" s="167"/>
      <c r="C8" s="168"/>
      <c r="D8" s="169">
        <v>32383</v>
      </c>
      <c r="E8" s="170"/>
      <c r="F8" s="171">
        <v>45482</v>
      </c>
      <c r="G8" s="172"/>
      <c r="H8" s="173"/>
    </row>
    <row r="9" spans="1:8" x14ac:dyDescent="0.15">
      <c r="A9" s="154" t="s">
        <v>130</v>
      </c>
      <c r="B9" s="159"/>
      <c r="C9" s="160"/>
      <c r="D9" s="161">
        <v>71095</v>
      </c>
      <c r="E9" s="162"/>
      <c r="F9" s="163">
        <v>85173</v>
      </c>
      <c r="G9" s="164"/>
      <c r="H9" s="165"/>
    </row>
    <row r="10" spans="1:8" x14ac:dyDescent="0.15">
      <c r="A10" s="166"/>
      <c r="B10" s="167"/>
      <c r="C10" s="168"/>
      <c r="D10" s="169">
        <v>10092</v>
      </c>
      <c r="E10" s="170"/>
      <c r="F10" s="171">
        <v>43913</v>
      </c>
      <c r="G10" s="172"/>
      <c r="H10" s="173"/>
    </row>
    <row r="11" spans="1:8" x14ac:dyDescent="0.15">
      <c r="A11" s="154" t="s">
        <v>131</v>
      </c>
      <c r="B11" s="159"/>
      <c r="C11" s="160"/>
      <c r="D11" s="161">
        <v>112732</v>
      </c>
      <c r="E11" s="162"/>
      <c r="F11" s="163">
        <v>94081</v>
      </c>
      <c r="G11" s="164"/>
      <c r="H11" s="165"/>
    </row>
    <row r="12" spans="1:8" x14ac:dyDescent="0.15">
      <c r="A12" s="166"/>
      <c r="B12" s="167"/>
      <c r="C12" s="174"/>
      <c r="D12" s="169">
        <v>11395</v>
      </c>
      <c r="E12" s="170"/>
      <c r="F12" s="171">
        <v>48949</v>
      </c>
      <c r="G12" s="172"/>
      <c r="H12" s="173"/>
    </row>
    <row r="13" spans="1:8" x14ac:dyDescent="0.15">
      <c r="A13" s="154"/>
      <c r="B13" s="159"/>
      <c r="C13" s="175"/>
      <c r="D13" s="176">
        <v>95015</v>
      </c>
      <c r="E13" s="177"/>
      <c r="F13" s="178">
        <v>87392</v>
      </c>
      <c r="G13" s="179"/>
      <c r="H13" s="165"/>
    </row>
    <row r="14" spans="1:8" x14ac:dyDescent="0.15">
      <c r="A14" s="166"/>
      <c r="B14" s="167"/>
      <c r="C14" s="168"/>
      <c r="D14" s="169">
        <v>15944</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4.37</v>
      </c>
      <c r="C19" s="180">
        <f>ROUND(VALUE(SUBSTITUTE(実質収支比率等に係る経年分析!G$48,"▲","-")),2)</f>
        <v>5.07</v>
      </c>
      <c r="D19" s="180">
        <f>ROUND(VALUE(SUBSTITUTE(実質収支比率等に係る経年分析!H$48,"▲","-")),2)</f>
        <v>8</v>
      </c>
      <c r="E19" s="180">
        <f>ROUND(VALUE(SUBSTITUTE(実質収支比率等に係る経年分析!I$48,"▲","-")),2)</f>
        <v>4.05</v>
      </c>
      <c r="F19" s="180">
        <f>ROUND(VALUE(SUBSTITUTE(実質収支比率等に係る経年分析!J$48,"▲","-")),2)</f>
        <v>2.31</v>
      </c>
    </row>
    <row r="20" spans="1:11" x14ac:dyDescent="0.15">
      <c r="A20" s="180" t="s">
        <v>55</v>
      </c>
      <c r="B20" s="180">
        <f>ROUND(VALUE(SUBSTITUTE(実質収支比率等に係る経年分析!F$47,"▲","-")),2)</f>
        <v>20.59</v>
      </c>
      <c r="C20" s="180">
        <f>ROUND(VALUE(SUBSTITUTE(実質収支比率等に係る経年分析!G$47,"▲","-")),2)</f>
        <v>21.99</v>
      </c>
      <c r="D20" s="180">
        <f>ROUND(VALUE(SUBSTITUTE(実質収支比率等に係る経年分析!H$47,"▲","-")),2)</f>
        <v>24.13</v>
      </c>
      <c r="E20" s="180">
        <f>ROUND(VALUE(SUBSTITUTE(実質収支比率等に係る経年分析!I$47,"▲","-")),2)</f>
        <v>27.89</v>
      </c>
      <c r="F20" s="180">
        <f>ROUND(VALUE(SUBSTITUTE(実質収支比率等に係る経年分析!J$47,"▲","-")),2)</f>
        <v>26.86</v>
      </c>
    </row>
    <row r="21" spans="1:11" x14ac:dyDescent="0.15">
      <c r="A21" s="180" t="s">
        <v>56</v>
      </c>
      <c r="B21" s="180">
        <f>IF(ISNUMBER(VALUE(SUBSTITUTE(実質収支比率等に係る経年分析!F$49,"▲","-"))),ROUND(VALUE(SUBSTITUTE(実質収支比率等に係る経年分析!F$49,"▲","-")),2),NA())</f>
        <v>3.59</v>
      </c>
      <c r="C21" s="180">
        <f>IF(ISNUMBER(VALUE(SUBSTITUTE(実質収支比率等に係る経年分析!G$49,"▲","-"))),ROUND(VALUE(SUBSTITUTE(実質収支比率等に係る経年分析!G$49,"▲","-")),2),NA())</f>
        <v>3.05</v>
      </c>
      <c r="D21" s="180">
        <f>IF(ISNUMBER(VALUE(SUBSTITUTE(実質収支比率等に係る経年分析!H$49,"▲","-"))),ROUND(VALUE(SUBSTITUTE(実質収支比率等に係る経年分析!H$49,"▲","-")),2),NA())</f>
        <v>5.55</v>
      </c>
      <c r="E21" s="180">
        <f>IF(ISNUMBER(VALUE(SUBSTITUTE(実質収支比率等に係る経年分析!I$49,"▲","-"))),ROUND(VALUE(SUBSTITUTE(実質収支比率等に係る経年分析!I$49,"▲","-")),2),NA())</f>
        <v>0.04</v>
      </c>
      <c r="F21" s="180">
        <f>IF(ISNUMBER(VALUE(SUBSTITUTE(実質収支比率等に係る経年分析!J$49,"▲","-"))),ROUND(VALUE(SUBSTITUTE(実質収支比率等に係る経年分析!J$49,"▲","-")),2),NA())</f>
        <v>-2.46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石垣都市計画土地区画整理事業特別会計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港湾事業特別会計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1.1599999999999999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x14ac:dyDescent="0.15">
      <c r="A34" s="181" t="str">
        <f>IF(連結実質赤字比率に係る赤字・黒字の構成分析!C$36="",NA(),連結実質赤字比率に係る赤字・黒字の構成分析!C$36)</f>
        <v>国民健康保険事業特別会計</v>
      </c>
      <c r="B34" s="181">
        <f>IF(ROUND(VALUE(SUBSTITUTE(連結実質赤字比率に係る赤字・黒字の構成分析!F$36,"▲", "-")), 2) &lt; 0, ABS(ROUND(VALUE(SUBSTITUTE(連結実質赤字比率に係る赤字・黒字の構成分析!F$36,"▲", "-")), 2)), NA())</f>
        <v>1.3</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4.2699999999999996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2.2200000000000002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22.83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1602</v>
      </c>
      <c r="E42" s="182"/>
      <c r="F42" s="182"/>
      <c r="G42" s="182">
        <f>'実質公債費比率（分子）の構造'!L$52</f>
        <v>1567</v>
      </c>
      <c r="H42" s="182"/>
      <c r="I42" s="182"/>
      <c r="J42" s="182">
        <f>'実質公債費比率（分子）の構造'!M$52</f>
        <v>1631</v>
      </c>
      <c r="K42" s="182"/>
      <c r="L42" s="182"/>
      <c r="M42" s="182">
        <f>'実質公債費比率（分子）の構造'!N$52</f>
        <v>1662</v>
      </c>
      <c r="N42" s="182"/>
      <c r="O42" s="182"/>
      <c r="P42" s="182">
        <f>'実質公債費比率（分子）の構造'!O$52</f>
        <v>1619</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31</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212</v>
      </c>
      <c r="C46" s="182"/>
      <c r="D46" s="182"/>
      <c r="E46" s="182">
        <f>'実質公債費比率（分子）の構造'!L$48</f>
        <v>269</v>
      </c>
      <c r="F46" s="182"/>
      <c r="G46" s="182"/>
      <c r="H46" s="182">
        <f>'実質公債費比率（分子）の構造'!M$48</f>
        <v>393</v>
      </c>
      <c r="I46" s="182"/>
      <c r="J46" s="182"/>
      <c r="K46" s="182">
        <f>'実質公債費比率（分子）の構造'!N$48</f>
        <v>467</v>
      </c>
      <c r="L46" s="182"/>
      <c r="M46" s="182"/>
      <c r="N46" s="182">
        <f>'実質公債費比率（分子）の構造'!O$48</f>
        <v>502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2158</v>
      </c>
      <c r="C49" s="182"/>
      <c r="D49" s="182"/>
      <c r="E49" s="182">
        <f>'実質公債費比率（分子）の構造'!L$45</f>
        <v>2101</v>
      </c>
      <c r="F49" s="182"/>
      <c r="G49" s="182"/>
      <c r="H49" s="182">
        <f>'実質公債費比率（分子）の構造'!M$45</f>
        <v>2134</v>
      </c>
      <c r="I49" s="182"/>
      <c r="J49" s="182"/>
      <c r="K49" s="182">
        <f>'実質公債費比率（分子）の構造'!N$45</f>
        <v>2132</v>
      </c>
      <c r="L49" s="182"/>
      <c r="M49" s="182"/>
      <c r="N49" s="182">
        <f>'実質公債費比率（分子）の構造'!O$45</f>
        <v>2015</v>
      </c>
      <c r="O49" s="182"/>
      <c r="P49" s="182"/>
    </row>
    <row r="50" spans="1:16" x14ac:dyDescent="0.15">
      <c r="A50" s="182" t="s">
        <v>71</v>
      </c>
      <c r="B50" s="182" t="e">
        <f>NA()</f>
        <v>#N/A</v>
      </c>
      <c r="C50" s="182">
        <f>IF(ISNUMBER('実質公債費比率（分子）の構造'!K$53),'実質公債費比率（分子）の構造'!K$53,NA())</f>
        <v>799</v>
      </c>
      <c r="D50" s="182" t="e">
        <f>NA()</f>
        <v>#N/A</v>
      </c>
      <c r="E50" s="182" t="e">
        <f>NA()</f>
        <v>#N/A</v>
      </c>
      <c r="F50" s="182">
        <f>IF(ISNUMBER('実質公債費比率（分子）の構造'!L$53),'実質公債費比率（分子）の構造'!L$53,NA())</f>
        <v>803</v>
      </c>
      <c r="G50" s="182" t="e">
        <f>NA()</f>
        <v>#N/A</v>
      </c>
      <c r="H50" s="182" t="e">
        <f>NA()</f>
        <v>#N/A</v>
      </c>
      <c r="I50" s="182">
        <f>IF(ISNUMBER('実質公債費比率（分子）の構造'!M$53),'実質公債費比率（分子）の構造'!M$53,NA())</f>
        <v>896</v>
      </c>
      <c r="J50" s="182" t="e">
        <f>NA()</f>
        <v>#N/A</v>
      </c>
      <c r="K50" s="182" t="e">
        <f>NA()</f>
        <v>#N/A</v>
      </c>
      <c r="L50" s="182">
        <f>IF(ISNUMBER('実質公債費比率（分子）の構造'!N$53),'実質公債費比率（分子）の構造'!N$53,NA())</f>
        <v>937</v>
      </c>
      <c r="M50" s="182" t="e">
        <f>NA()</f>
        <v>#N/A</v>
      </c>
      <c r="N50" s="182" t="e">
        <f>NA()</f>
        <v>#N/A</v>
      </c>
      <c r="O50" s="182">
        <f>IF(ISNUMBER('実質公債費比率（分子）の構造'!O$53),'実質公債費比率（分子）の構造'!O$53,NA())</f>
        <v>898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15903</v>
      </c>
      <c r="E56" s="181"/>
      <c r="F56" s="181"/>
      <c r="G56" s="181">
        <f>'将来負担比率（分子）の構造'!J$52</f>
        <v>16559</v>
      </c>
      <c r="H56" s="181"/>
      <c r="I56" s="181"/>
      <c r="J56" s="181">
        <f>'将来負担比率（分子）の構造'!K$52</f>
        <v>16143</v>
      </c>
      <c r="K56" s="181"/>
      <c r="L56" s="181"/>
      <c r="M56" s="181">
        <f>'将来負担比率（分子）の構造'!L$52</f>
        <v>17833</v>
      </c>
      <c r="N56" s="181"/>
      <c r="O56" s="181"/>
      <c r="P56" s="181">
        <f>'将来負担比率（分子）の構造'!M$52</f>
        <v>18773</v>
      </c>
    </row>
    <row r="57" spans="1:16" x14ac:dyDescent="0.15">
      <c r="A57" s="181" t="s">
        <v>42</v>
      </c>
      <c r="B57" s="181"/>
      <c r="C57" s="181"/>
      <c r="D57" s="181">
        <f>'将来負担比率（分子）の構造'!I$51</f>
        <v>368</v>
      </c>
      <c r="E57" s="181"/>
      <c r="F57" s="181"/>
      <c r="G57" s="181">
        <f>'将来負担比率（分子）の構造'!J$51</f>
        <v>312</v>
      </c>
      <c r="H57" s="181"/>
      <c r="I57" s="181"/>
      <c r="J57" s="181">
        <f>'将来負担比率（分子）の構造'!K$51</f>
        <v>303</v>
      </c>
      <c r="K57" s="181"/>
      <c r="L57" s="181"/>
      <c r="M57" s="181">
        <f>'将来負担比率（分子）の構造'!L$51</f>
        <v>310</v>
      </c>
      <c r="N57" s="181"/>
      <c r="O57" s="181"/>
      <c r="P57" s="181">
        <f>'将来負担比率（分子）の構造'!M$51</f>
        <v>281</v>
      </c>
    </row>
    <row r="58" spans="1:16" x14ac:dyDescent="0.15">
      <c r="A58" s="181" t="s">
        <v>41</v>
      </c>
      <c r="B58" s="181"/>
      <c r="C58" s="181"/>
      <c r="D58" s="181">
        <f>'将来負担比率（分子）の構造'!I$50</f>
        <v>4834</v>
      </c>
      <c r="E58" s="181"/>
      <c r="F58" s="181"/>
      <c r="G58" s="181">
        <f>'将来負担比率（分子）の構造'!J$50</f>
        <v>5495</v>
      </c>
      <c r="H58" s="181"/>
      <c r="I58" s="181"/>
      <c r="J58" s="181">
        <f>'将来負担比率（分子）の構造'!K$50</f>
        <v>5655</v>
      </c>
      <c r="K58" s="181"/>
      <c r="L58" s="181"/>
      <c r="M58" s="181">
        <f>'将来負担比率（分子）の構造'!L$50</f>
        <v>6570</v>
      </c>
      <c r="N58" s="181"/>
      <c r="O58" s="181"/>
      <c r="P58" s="181">
        <f>'将来負担比率（分子）の構造'!M$50</f>
        <v>6763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64</v>
      </c>
      <c r="F61" s="181"/>
      <c r="G61" s="181"/>
      <c r="H61" s="181">
        <f>'将来負担比率（分子）の構造'!K$46</f>
        <v>48</v>
      </c>
      <c r="I61" s="181"/>
      <c r="J61" s="181"/>
      <c r="K61" s="181">
        <f>'将来負担比率（分子）の構造'!L$46</f>
        <v>34</v>
      </c>
      <c r="L61" s="181"/>
      <c r="M61" s="181"/>
      <c r="N61" s="181">
        <f>'将来負担比率（分子）の構造'!M$46</f>
        <v>16</v>
      </c>
      <c r="O61" s="181"/>
      <c r="P61" s="181"/>
    </row>
    <row r="62" spans="1:16" x14ac:dyDescent="0.15">
      <c r="A62" s="181" t="s">
        <v>35</v>
      </c>
      <c r="B62" s="181">
        <f>'将来負担比率（分子）の構造'!I$45</f>
        <v>1418</v>
      </c>
      <c r="C62" s="181"/>
      <c r="D62" s="181"/>
      <c r="E62" s="181">
        <f>'将来負担比率（分子）の構造'!J$45</f>
        <v>902</v>
      </c>
      <c r="F62" s="181"/>
      <c r="G62" s="181"/>
      <c r="H62" s="181">
        <f>'将来負担比率（分子）の構造'!K$45</f>
        <v>824</v>
      </c>
      <c r="I62" s="181"/>
      <c r="J62" s="181"/>
      <c r="K62" s="181">
        <f>'将来負担比率（分子）の構造'!L$45</f>
        <v>616</v>
      </c>
      <c r="L62" s="181"/>
      <c r="M62" s="181"/>
      <c r="N62" s="181">
        <f>'将来負担比率（分子）の構造'!M$45</f>
        <v>248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3847</v>
      </c>
      <c r="C64" s="181"/>
      <c r="D64" s="181"/>
      <c r="E64" s="181">
        <f>'将来負担比率（分子）の構造'!J$43</f>
        <v>3392</v>
      </c>
      <c r="F64" s="181"/>
      <c r="G64" s="181"/>
      <c r="H64" s="181">
        <f>'将来負担比率（分子）の構造'!K$43</f>
        <v>4104</v>
      </c>
      <c r="I64" s="181"/>
      <c r="J64" s="181"/>
      <c r="K64" s="181">
        <f>'将来負担比率（分子）の構造'!L$43</f>
        <v>5013</v>
      </c>
      <c r="L64" s="181"/>
      <c r="M64" s="181"/>
      <c r="N64" s="181">
        <f>'将来負担比率（分子）の構造'!M$43</f>
        <v>6112</v>
      </c>
      <c r="O64" s="181"/>
      <c r="P64" s="181"/>
    </row>
    <row r="65" spans="1:16" x14ac:dyDescent="0.15">
      <c r="A65" s="181" t="s">
        <v>32</v>
      </c>
      <c r="B65" s="181">
        <f>'将来負担比率（分子）の構造'!I$42</f>
        <v>14</v>
      </c>
      <c r="C65" s="181"/>
      <c r="D65" s="181"/>
      <c r="E65" s="181">
        <f>'将来負担比率（分子）の構造'!J$42</f>
        <v>2</v>
      </c>
      <c r="F65" s="181"/>
      <c r="G65" s="181"/>
      <c r="H65" s="181">
        <f>'将来負担比率（分子）の構造'!K$42</f>
        <v>2</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21459</v>
      </c>
      <c r="C66" s="181"/>
      <c r="D66" s="181"/>
      <c r="E66" s="181">
        <f>'将来負担比率（分子）の構造'!J$41</f>
        <v>21745</v>
      </c>
      <c r="F66" s="181"/>
      <c r="G66" s="181"/>
      <c r="H66" s="181">
        <f>'将来負担比率（分子）の構造'!K$41</f>
        <v>21494</v>
      </c>
      <c r="I66" s="181"/>
      <c r="J66" s="181"/>
      <c r="K66" s="181">
        <f>'将来負担比率（分子）の構造'!L$41</f>
        <v>21039</v>
      </c>
      <c r="L66" s="181"/>
      <c r="M66" s="181"/>
      <c r="N66" s="181">
        <f>'将来負担比率（分子）の構造'!M$41</f>
        <v>22651</v>
      </c>
      <c r="O66" s="181"/>
      <c r="P66" s="181"/>
    </row>
    <row r="67" spans="1:16" x14ac:dyDescent="0.15">
      <c r="A67" s="181" t="s">
        <v>75</v>
      </c>
      <c r="B67" s="181" t="e">
        <f>NA()</f>
        <v>#N/A</v>
      </c>
      <c r="C67" s="181">
        <f>IF(ISNUMBER('将来負担比率（分子）の構造'!I$53), IF('将来負担比率（分子）の構造'!I$53 &lt; 0, 0, '将来負担比率（分子）の構造'!I$53), NA())</f>
        <v>5642</v>
      </c>
      <c r="D67" s="181" t="e">
        <f>NA()</f>
        <v>#N/A</v>
      </c>
      <c r="E67" s="181" t="e">
        <f>NA()</f>
        <v>#N/A</v>
      </c>
      <c r="F67" s="181">
        <f>IF(ISNUMBER('将来負担比率（分子）の構造'!J$53), IF('将来負担比率（分子）の構造'!J$53 &lt; 0, 0, '将来負担比率（分子）の構造'!J$53), NA())</f>
        <v>3740</v>
      </c>
      <c r="G67" s="181" t="e">
        <f>NA()</f>
        <v>#N/A</v>
      </c>
      <c r="H67" s="181" t="e">
        <f>NA()</f>
        <v>#N/A</v>
      </c>
      <c r="I67" s="181">
        <f>IF(ISNUMBER('将来負担比率（分子）の構造'!K$53), IF('将来負担比率（分子）の構造'!K$53 &lt; 0, 0, '将来負担比率（分子）の構造'!K$53), NA())</f>
        <v>4372</v>
      </c>
      <c r="J67" s="181" t="e">
        <f>NA()</f>
        <v>#N/A</v>
      </c>
      <c r="K67" s="181" t="e">
        <f>NA()</f>
        <v>#N/A</v>
      </c>
      <c r="L67" s="181">
        <f>IF(ISNUMBER('将来負担比率（分子）の構造'!L$53), IF('将来負担比率（分子）の構造'!L$53 &lt; 0, 0, '将来負担比率（分子）の構造'!L$53), NA())</f>
        <v>1989</v>
      </c>
      <c r="M67" s="181" t="e">
        <f>NA()</f>
        <v>#N/A</v>
      </c>
      <c r="N67" s="181" t="e">
        <f>NA()</f>
        <v>#N/A</v>
      </c>
      <c r="O67" s="181">
        <f>IF(ISNUMBER('将来負担比率（分子）の構造'!M$53), IF('将来負担比率（分子）の構造'!M$53 &lt; 0, 0, '将来負担比率（分子）の構造'!M$53), NA())</f>
        <v>3212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3360</v>
      </c>
      <c r="C72" s="185">
        <f>基金残高に係る経年分析!G55</f>
        <v>3897</v>
      </c>
      <c r="D72" s="185">
        <f>基金残高に係る経年分析!H55</f>
        <v>3765</v>
      </c>
    </row>
    <row r="73" spans="1:16" x14ac:dyDescent="0.15">
      <c r="A73" s="184" t="s">
        <v>78</v>
      </c>
      <c r="B73" s="185">
        <f>基金残高に係る経年分析!F56</f>
        <v>322</v>
      </c>
      <c r="C73" s="185">
        <f>基金残高に係る経年分析!G56</f>
        <v>332</v>
      </c>
      <c r="D73" s="185">
        <f>基金残高に係る経年分析!H56</f>
        <v>342</v>
      </c>
    </row>
    <row r="74" spans="1:16" x14ac:dyDescent="0.15">
      <c r="A74" s="184" t="s">
        <v>79</v>
      </c>
      <c r="B74" s="185">
        <f>基金残高に係る経年分析!F57</f>
        <v>1973</v>
      </c>
      <c r="C74" s="185">
        <f>基金残高に係る経年分析!G57</f>
        <v>2341</v>
      </c>
      <c r="D74" s="185">
        <f>基金残高に係る経年分析!H57</f>
        <v>2656</v>
      </c>
    </row>
  </sheetData>
  <sheetProtection algorithmName="SHA-512" hashValue="QV2kglC7O49+0rSlHysFI6vy/vxnOayihbP6lssqXYz5mpZykA0AdoQCBoFwXcynKdI7KjnvQPgOavzXilqwcw==" saltValue="DMVnRci6HnOCjdyZlMSI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2021-03-04T02:39:38Z</cp:lastPrinted>
  <dcterms:created xsi:type="dcterms:W3CDTF">2021-02-05T05:12:05Z</dcterms:created>
  <dcterms:modified xsi:type="dcterms:W3CDTF">2021-03-18T00:53:06Z</dcterms:modified>
  <cp:category/>
</cp:coreProperties>
</file>